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5300" windowHeight="847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8" i="1" l="1"/>
  <c r="N7" i="1"/>
  <c r="N6" i="1"/>
  <c r="N5" i="1"/>
  <c r="N4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G37" i="1" l="1"/>
  <c r="E37" i="1"/>
  <c r="C37" i="1"/>
  <c r="G36" i="1"/>
  <c r="E36" i="1"/>
  <c r="D36" i="1"/>
  <c r="C36" i="1"/>
  <c r="G35" i="1"/>
  <c r="E35" i="1"/>
  <c r="C35" i="1"/>
  <c r="G34" i="1"/>
  <c r="E34" i="1"/>
  <c r="D34" i="1"/>
  <c r="C34" i="1"/>
  <c r="F19" i="1"/>
  <c r="D37" i="1" s="1"/>
  <c r="F18" i="1"/>
  <c r="F17" i="1"/>
  <c r="D35" i="1" s="1"/>
  <c r="F16" i="1"/>
  <c r="F15" i="1"/>
  <c r="F14" i="1"/>
  <c r="F13" i="1"/>
  <c r="F12" i="1"/>
  <c r="F11" i="1"/>
  <c r="D29" i="1" s="1"/>
  <c r="F10" i="1"/>
  <c r="F9" i="1"/>
  <c r="D27" i="1" s="1"/>
  <c r="F8" i="1"/>
  <c r="F7" i="1"/>
  <c r="F6" i="1"/>
  <c r="F5" i="1"/>
  <c r="D23" i="1" s="1"/>
  <c r="C33" i="1"/>
  <c r="C32" i="1"/>
  <c r="C31" i="1"/>
  <c r="C30" i="1"/>
  <c r="C29" i="1"/>
  <c r="C28" i="1"/>
  <c r="C27" i="1"/>
  <c r="C26" i="1"/>
  <c r="C25" i="1"/>
  <c r="C24" i="1"/>
  <c r="C23" i="1"/>
  <c r="G33" i="1"/>
  <c r="E33" i="1"/>
  <c r="D33" i="1"/>
  <c r="G32" i="1"/>
  <c r="E32" i="1"/>
  <c r="D32" i="1"/>
  <c r="G31" i="1"/>
  <c r="E31" i="1"/>
  <c r="D31" i="1"/>
  <c r="G30" i="1"/>
  <c r="E30" i="1"/>
  <c r="D30" i="1"/>
  <c r="G29" i="1"/>
  <c r="E29" i="1"/>
  <c r="G28" i="1"/>
  <c r="E28" i="1"/>
  <c r="D28" i="1"/>
  <c r="G27" i="1"/>
  <c r="E27" i="1"/>
  <c r="G26" i="1"/>
  <c r="E26" i="1"/>
  <c r="D26" i="1"/>
  <c r="G25" i="1"/>
  <c r="E25" i="1"/>
  <c r="D25" i="1"/>
  <c r="G24" i="1"/>
  <c r="E24" i="1"/>
  <c r="D24" i="1"/>
  <c r="G23" i="1"/>
  <c r="E23" i="1"/>
  <c r="G22" i="1"/>
  <c r="F22" i="1"/>
  <c r="E22" i="1"/>
  <c r="D22" i="1"/>
  <c r="C22" i="1"/>
  <c r="H19" i="1"/>
  <c r="F37" i="1" s="1"/>
  <c r="H18" i="1"/>
  <c r="F36" i="1" s="1"/>
  <c r="H17" i="1"/>
  <c r="F35" i="1" s="1"/>
  <c r="H16" i="1"/>
  <c r="F34" i="1" s="1"/>
  <c r="H15" i="1"/>
  <c r="F33" i="1" s="1"/>
  <c r="H14" i="1"/>
  <c r="F32" i="1" s="1"/>
  <c r="H13" i="1"/>
  <c r="F31" i="1" s="1"/>
  <c r="H12" i="1"/>
  <c r="F30" i="1" s="1"/>
  <c r="H11" i="1"/>
  <c r="F29" i="1" s="1"/>
  <c r="H10" i="1"/>
  <c r="F28" i="1" s="1"/>
  <c r="H9" i="1"/>
  <c r="F27" i="1" s="1"/>
  <c r="H8" i="1"/>
  <c r="F26" i="1" s="1"/>
  <c r="H7" i="1"/>
  <c r="F25" i="1" s="1"/>
  <c r="H6" i="1"/>
  <c r="F24" i="1" s="1"/>
  <c r="H5" i="1"/>
  <c r="F23" i="1" s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C17" i="1"/>
  <c r="C18" i="1" s="1"/>
  <c r="C19" i="1" s="1"/>
  <c r="C9" i="1"/>
  <c r="C10" i="1" s="1"/>
  <c r="C11" i="1" s="1"/>
  <c r="C12" i="1" s="1"/>
  <c r="C13" i="1" s="1"/>
  <c r="C14" i="1" s="1"/>
  <c r="C15" i="1" s="1"/>
  <c r="C16" i="1" s="1"/>
  <c r="C8" i="1"/>
</calcChain>
</file>

<file path=xl/sharedStrings.xml><?xml version="1.0" encoding="utf-8"?>
<sst xmlns="http://schemas.openxmlformats.org/spreadsheetml/2006/main" count="11" uniqueCount="10">
  <si>
    <t>Q</t>
  </si>
  <si>
    <t>FC</t>
  </si>
  <si>
    <t>VC</t>
  </si>
  <si>
    <t>ATC</t>
  </si>
  <si>
    <t>AFC</t>
  </si>
  <si>
    <t>AVC</t>
  </si>
  <si>
    <t>MC</t>
  </si>
  <si>
    <t>TC</t>
  </si>
  <si>
    <t>0,06Q^2 - 5Q -2900/Q = 0</t>
  </si>
  <si>
    <t>TC = 2850 + 160Q - 1,5Q^2 + 0,01Q^3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</si>
</sst>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1" fillId="0" borderId="1" xfId="0" applyFont="1" applyFill="1" applyBorder="1"/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Лист1!$D$22</c:f>
              <c:strCache>
                <c:ptCount val="1"/>
                <c:pt idx="0">
                  <c:v>ATC</c:v>
                </c:pt>
              </c:strCache>
            </c:strRef>
          </c:tx>
          <c:xVal>
            <c:numRef>
              <c:f>Лист1!$C$23:$C$37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</c:numCache>
            </c:numRef>
          </c:xVal>
          <c:yVal>
            <c:numRef>
              <c:f>Лист1!$D$23:$D$37</c:f>
              <c:numCache>
                <c:formatCode>0.0</c:formatCode>
                <c:ptCount val="15"/>
                <c:pt idx="0">
                  <c:v>431</c:v>
                </c:pt>
                <c:pt idx="1">
                  <c:v>276.5</c:v>
                </c:pt>
                <c:pt idx="2">
                  <c:v>219</c:v>
                </c:pt>
                <c:pt idx="3">
                  <c:v>187.25</c:v>
                </c:pt>
                <c:pt idx="4">
                  <c:v>167</c:v>
                </c:pt>
                <c:pt idx="5">
                  <c:v>153.5</c:v>
                </c:pt>
                <c:pt idx="6">
                  <c:v>144.71428571428572</c:v>
                </c:pt>
                <c:pt idx="7">
                  <c:v>139.625</c:v>
                </c:pt>
                <c:pt idx="8">
                  <c:v>137.66666666666666</c:v>
                </c:pt>
                <c:pt idx="9">
                  <c:v>138.5</c:v>
                </c:pt>
                <c:pt idx="10">
                  <c:v>141.90909090909091</c:v>
                </c:pt>
                <c:pt idx="11">
                  <c:v>147.75</c:v>
                </c:pt>
                <c:pt idx="12">
                  <c:v>155.92307692307693</c:v>
                </c:pt>
                <c:pt idx="13">
                  <c:v>166.35714285714286</c:v>
                </c:pt>
                <c:pt idx="14">
                  <c:v>179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Лист1!$E$22</c:f>
              <c:strCache>
                <c:ptCount val="1"/>
                <c:pt idx="0">
                  <c:v>AFC</c:v>
                </c:pt>
              </c:strCache>
            </c:strRef>
          </c:tx>
          <c:xVal>
            <c:numRef>
              <c:f>Лист1!$C$23:$C$37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</c:numCache>
            </c:numRef>
          </c:xVal>
          <c:yVal>
            <c:numRef>
              <c:f>Лист1!$E$23:$E$37</c:f>
              <c:numCache>
                <c:formatCode>0.0</c:formatCode>
                <c:ptCount val="15"/>
                <c:pt idx="0">
                  <c:v>285</c:v>
                </c:pt>
                <c:pt idx="1">
                  <c:v>142.5</c:v>
                </c:pt>
                <c:pt idx="2">
                  <c:v>95</c:v>
                </c:pt>
                <c:pt idx="3">
                  <c:v>71.25</c:v>
                </c:pt>
                <c:pt idx="4">
                  <c:v>57</c:v>
                </c:pt>
                <c:pt idx="5">
                  <c:v>47.5</c:v>
                </c:pt>
                <c:pt idx="6">
                  <c:v>40.714285714285715</c:v>
                </c:pt>
                <c:pt idx="7">
                  <c:v>35.625</c:v>
                </c:pt>
                <c:pt idx="8">
                  <c:v>31.666666666666668</c:v>
                </c:pt>
                <c:pt idx="9">
                  <c:v>28.5</c:v>
                </c:pt>
                <c:pt idx="10">
                  <c:v>25.90909090909091</c:v>
                </c:pt>
                <c:pt idx="11">
                  <c:v>23.75</c:v>
                </c:pt>
                <c:pt idx="12">
                  <c:v>21.923076923076923</c:v>
                </c:pt>
                <c:pt idx="13">
                  <c:v>20.357142857142858</c:v>
                </c:pt>
                <c:pt idx="14">
                  <c:v>19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Лист1!$F$22</c:f>
              <c:strCache>
                <c:ptCount val="1"/>
                <c:pt idx="0">
                  <c:v>AVC</c:v>
                </c:pt>
              </c:strCache>
            </c:strRef>
          </c:tx>
          <c:xVal>
            <c:numRef>
              <c:f>Лист1!$C$23:$C$37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</c:numCache>
            </c:numRef>
          </c:xVal>
          <c:yVal>
            <c:numRef>
              <c:f>Лист1!$F$23:$F$37</c:f>
              <c:numCache>
                <c:formatCode>0.0</c:formatCode>
                <c:ptCount val="15"/>
                <c:pt idx="0">
                  <c:v>146</c:v>
                </c:pt>
                <c:pt idx="1">
                  <c:v>134</c:v>
                </c:pt>
                <c:pt idx="2">
                  <c:v>124</c:v>
                </c:pt>
                <c:pt idx="3">
                  <c:v>116</c:v>
                </c:pt>
                <c:pt idx="4">
                  <c:v>110</c:v>
                </c:pt>
                <c:pt idx="5">
                  <c:v>106</c:v>
                </c:pt>
                <c:pt idx="6">
                  <c:v>104</c:v>
                </c:pt>
                <c:pt idx="7">
                  <c:v>104</c:v>
                </c:pt>
                <c:pt idx="8">
                  <c:v>105.99999999999999</c:v>
                </c:pt>
                <c:pt idx="9">
                  <c:v>110</c:v>
                </c:pt>
                <c:pt idx="10">
                  <c:v>116</c:v>
                </c:pt>
                <c:pt idx="11">
                  <c:v>124</c:v>
                </c:pt>
                <c:pt idx="12">
                  <c:v>134</c:v>
                </c:pt>
                <c:pt idx="13">
                  <c:v>146</c:v>
                </c:pt>
                <c:pt idx="14">
                  <c:v>160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Лист1!$G$22</c:f>
              <c:strCache>
                <c:ptCount val="1"/>
                <c:pt idx="0">
                  <c:v>MC</c:v>
                </c:pt>
              </c:strCache>
            </c:strRef>
          </c:tx>
          <c:xVal>
            <c:numRef>
              <c:f>Лист1!$C$23:$C$37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</c:numCache>
            </c:numRef>
          </c:xVal>
          <c:yVal>
            <c:numRef>
              <c:f>Лист1!$G$23:$G$37</c:f>
              <c:numCache>
                <c:formatCode>General</c:formatCode>
                <c:ptCount val="15"/>
                <c:pt idx="0">
                  <c:v>133</c:v>
                </c:pt>
                <c:pt idx="1">
                  <c:v>112</c:v>
                </c:pt>
                <c:pt idx="2">
                  <c:v>97</c:v>
                </c:pt>
                <c:pt idx="3">
                  <c:v>88</c:v>
                </c:pt>
                <c:pt idx="4">
                  <c:v>85</c:v>
                </c:pt>
                <c:pt idx="5">
                  <c:v>88</c:v>
                </c:pt>
                <c:pt idx="6">
                  <c:v>97</c:v>
                </c:pt>
                <c:pt idx="7">
                  <c:v>112</c:v>
                </c:pt>
                <c:pt idx="8">
                  <c:v>133</c:v>
                </c:pt>
                <c:pt idx="9">
                  <c:v>160</c:v>
                </c:pt>
                <c:pt idx="10">
                  <c:v>193</c:v>
                </c:pt>
                <c:pt idx="11">
                  <c:v>232</c:v>
                </c:pt>
                <c:pt idx="12">
                  <c:v>277</c:v>
                </c:pt>
                <c:pt idx="13">
                  <c:v>328</c:v>
                </c:pt>
                <c:pt idx="14">
                  <c:v>385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721792"/>
        <c:axId val="186723328"/>
      </c:scatterChart>
      <c:valAx>
        <c:axId val="186721792"/>
        <c:scaling>
          <c:orientation val="minMax"/>
          <c:max val="150"/>
        </c:scaling>
        <c:delete val="0"/>
        <c:axPos val="b"/>
        <c:numFmt formatCode="General" sourceLinked="1"/>
        <c:majorTickMark val="out"/>
        <c:minorTickMark val="none"/>
        <c:tickLblPos val="nextTo"/>
        <c:crossAx val="186723328"/>
        <c:crosses val="autoZero"/>
        <c:crossBetween val="midCat"/>
        <c:majorUnit val="10"/>
      </c:valAx>
      <c:valAx>
        <c:axId val="18672332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867217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327660</xdr:colOff>
      <xdr:row>24</xdr:row>
      <xdr:rowOff>160020</xdr:rowOff>
    </xdr:from>
    <xdr:to>
      <xdr:col>21</xdr:col>
      <xdr:colOff>373380</xdr:colOff>
      <xdr:row>46</xdr:row>
      <xdr:rowOff>26670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37"/>
  <sheetViews>
    <sheetView tabSelected="1" workbookViewId="0">
      <selection activeCell="M4" sqref="M4:N8"/>
    </sheetView>
  </sheetViews>
  <sheetFormatPr defaultRowHeight="14.4" x14ac:dyDescent="0.3"/>
  <sheetData>
    <row r="2" spans="3:14" x14ac:dyDescent="0.3">
      <c r="D2" t="s">
        <v>9</v>
      </c>
    </row>
    <row r="3" spans="3:14" x14ac:dyDescent="0.3">
      <c r="M3" s="1" t="s">
        <v>0</v>
      </c>
      <c r="N3" s="1" t="s">
        <v>8</v>
      </c>
    </row>
    <row r="4" spans="3:14" ht="15.6" x14ac:dyDescent="0.3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K4" s="2" t="s">
        <v>7</v>
      </c>
      <c r="M4" s="1">
        <v>89</v>
      </c>
      <c r="N4" s="1">
        <f>0.02*M4^2-1.5*M4-2850/M4</f>
        <v>-7.1024719101123424</v>
      </c>
    </row>
    <row r="5" spans="3:14" ht="15.6" x14ac:dyDescent="0.3">
      <c r="C5" s="3">
        <v>10</v>
      </c>
      <c r="D5" s="4">
        <v>2850</v>
      </c>
      <c r="E5" s="4">
        <f>K5-D5</f>
        <v>1460</v>
      </c>
      <c r="F5" s="6">
        <f>K5/C5</f>
        <v>431</v>
      </c>
      <c r="G5" s="6">
        <f>2850/C5</f>
        <v>285</v>
      </c>
      <c r="H5" s="6">
        <f>F5-G5</f>
        <v>146</v>
      </c>
      <c r="I5" s="4">
        <f>160-3*C5+0.03*C5^2</f>
        <v>133</v>
      </c>
      <c r="K5" s="1">
        <f>2850+160*C5-1.5*C5^2+0.01*C5^3</f>
        <v>4310</v>
      </c>
      <c r="M5" s="1">
        <v>90</v>
      </c>
      <c r="N5" s="1">
        <f t="shared" ref="N5:N8" si="0">0.02*M5^2-1.5*M5-2850/M5</f>
        <v>-4.6666666666666679</v>
      </c>
    </row>
    <row r="6" spans="3:14" ht="15.6" x14ac:dyDescent="0.3">
      <c r="C6" s="3">
        <v>20</v>
      </c>
      <c r="D6" s="4">
        <v>2850</v>
      </c>
      <c r="E6" s="4">
        <f t="shared" ref="E6:E19" si="1">K6-D6</f>
        <v>2680</v>
      </c>
      <c r="F6" s="6">
        <f t="shared" ref="F6:F19" si="2">K6/C6</f>
        <v>276.5</v>
      </c>
      <c r="G6" s="6">
        <f t="shared" ref="G6:G19" si="3">2850/C6</f>
        <v>142.5</v>
      </c>
      <c r="H6" s="6">
        <f t="shared" ref="H6:H19" si="4">F6-G6</f>
        <v>134</v>
      </c>
      <c r="I6" s="4">
        <f t="shared" ref="I6:I19" si="5">160-3*C6+0.03*C6^2</f>
        <v>112</v>
      </c>
      <c r="K6" s="1">
        <f t="shared" ref="K6:K19" si="6">2850+160*C6-1.5*C6^2+0.01*C6^3</f>
        <v>5530</v>
      </c>
      <c r="M6" s="1">
        <v>91</v>
      </c>
      <c r="N6" s="1">
        <f t="shared" si="0"/>
        <v>-2.198681318681313</v>
      </c>
    </row>
    <row r="7" spans="3:14" ht="15.6" x14ac:dyDescent="0.3">
      <c r="C7" s="3">
        <v>30</v>
      </c>
      <c r="D7" s="4">
        <v>2850</v>
      </c>
      <c r="E7" s="4">
        <f t="shared" si="1"/>
        <v>3720</v>
      </c>
      <c r="F7" s="6">
        <f t="shared" si="2"/>
        <v>219</v>
      </c>
      <c r="G7" s="6">
        <f t="shared" si="3"/>
        <v>95</v>
      </c>
      <c r="H7" s="6">
        <f t="shared" si="4"/>
        <v>124</v>
      </c>
      <c r="I7" s="4">
        <f t="shared" si="5"/>
        <v>97</v>
      </c>
      <c r="K7" s="1">
        <f t="shared" si="6"/>
        <v>6570</v>
      </c>
      <c r="M7" s="8">
        <v>92</v>
      </c>
      <c r="N7" s="1">
        <f t="shared" si="0"/>
        <v>0.30173913043478251</v>
      </c>
    </row>
    <row r="8" spans="3:14" ht="15.6" x14ac:dyDescent="0.3">
      <c r="C8" s="5">
        <f>C7+10</f>
        <v>40</v>
      </c>
      <c r="D8" s="4">
        <v>2850</v>
      </c>
      <c r="E8" s="4">
        <f t="shared" si="1"/>
        <v>4640</v>
      </c>
      <c r="F8" s="6">
        <f t="shared" si="2"/>
        <v>187.25</v>
      </c>
      <c r="G8" s="6">
        <f t="shared" si="3"/>
        <v>71.25</v>
      </c>
      <c r="H8" s="6">
        <f t="shared" si="4"/>
        <v>116</v>
      </c>
      <c r="I8" s="4">
        <f t="shared" si="5"/>
        <v>88</v>
      </c>
      <c r="K8" s="1">
        <f t="shared" si="6"/>
        <v>7490</v>
      </c>
      <c r="M8" s="9">
        <v>93</v>
      </c>
      <c r="N8" s="9">
        <f t="shared" si="0"/>
        <v>2.8348387096774097</v>
      </c>
    </row>
    <row r="9" spans="3:14" ht="15.6" x14ac:dyDescent="0.3">
      <c r="C9" s="5">
        <f t="shared" ref="C9:C19" si="7">C8+10</f>
        <v>50</v>
      </c>
      <c r="D9" s="4">
        <v>2850</v>
      </c>
      <c r="E9" s="4">
        <f t="shared" si="1"/>
        <v>5500</v>
      </c>
      <c r="F9" s="6">
        <f t="shared" si="2"/>
        <v>167</v>
      </c>
      <c r="G9" s="6">
        <f t="shared" si="3"/>
        <v>57</v>
      </c>
      <c r="H9" s="6">
        <f t="shared" si="4"/>
        <v>110</v>
      </c>
      <c r="I9" s="4">
        <f t="shared" si="5"/>
        <v>85</v>
      </c>
      <c r="K9" s="1">
        <f t="shared" si="6"/>
        <v>8350</v>
      </c>
    </row>
    <row r="10" spans="3:14" ht="15.6" x14ac:dyDescent="0.3">
      <c r="C10" s="5">
        <f t="shared" si="7"/>
        <v>60</v>
      </c>
      <c r="D10" s="4">
        <v>2850</v>
      </c>
      <c r="E10" s="4">
        <f t="shared" si="1"/>
        <v>6360</v>
      </c>
      <c r="F10" s="6">
        <f t="shared" si="2"/>
        <v>153.5</v>
      </c>
      <c r="G10" s="6">
        <f t="shared" si="3"/>
        <v>47.5</v>
      </c>
      <c r="H10" s="6">
        <f t="shared" si="4"/>
        <v>106</v>
      </c>
      <c r="I10" s="4">
        <f t="shared" si="5"/>
        <v>88</v>
      </c>
      <c r="K10" s="1">
        <f t="shared" si="6"/>
        <v>9210</v>
      </c>
    </row>
    <row r="11" spans="3:14" ht="15.6" x14ac:dyDescent="0.3">
      <c r="C11" s="5">
        <f t="shared" si="7"/>
        <v>70</v>
      </c>
      <c r="D11" s="4">
        <v>2850</v>
      </c>
      <c r="E11" s="4">
        <f t="shared" si="1"/>
        <v>7280</v>
      </c>
      <c r="F11" s="6">
        <f t="shared" si="2"/>
        <v>144.71428571428572</v>
      </c>
      <c r="G11" s="6">
        <f t="shared" si="3"/>
        <v>40.714285714285715</v>
      </c>
      <c r="H11" s="6">
        <f t="shared" si="4"/>
        <v>104</v>
      </c>
      <c r="I11" s="4">
        <f t="shared" si="5"/>
        <v>97</v>
      </c>
      <c r="K11" s="1">
        <f t="shared" si="6"/>
        <v>10130</v>
      </c>
    </row>
    <row r="12" spans="3:14" ht="15.6" x14ac:dyDescent="0.3">
      <c r="C12" s="5">
        <f t="shared" si="7"/>
        <v>80</v>
      </c>
      <c r="D12" s="4">
        <v>2850</v>
      </c>
      <c r="E12" s="4">
        <f t="shared" si="1"/>
        <v>8320</v>
      </c>
      <c r="F12" s="6">
        <f t="shared" si="2"/>
        <v>139.625</v>
      </c>
      <c r="G12" s="6">
        <f t="shared" si="3"/>
        <v>35.625</v>
      </c>
      <c r="H12" s="6">
        <f t="shared" si="4"/>
        <v>104</v>
      </c>
      <c r="I12" s="4">
        <f t="shared" si="5"/>
        <v>112</v>
      </c>
      <c r="K12" s="1">
        <f t="shared" si="6"/>
        <v>11170</v>
      </c>
    </row>
    <row r="13" spans="3:14" ht="15.6" x14ac:dyDescent="0.3">
      <c r="C13" s="5">
        <f t="shared" si="7"/>
        <v>90</v>
      </c>
      <c r="D13" s="4">
        <v>2850</v>
      </c>
      <c r="E13" s="4">
        <f t="shared" si="1"/>
        <v>9540</v>
      </c>
      <c r="F13" s="6">
        <f t="shared" si="2"/>
        <v>137.66666666666666</v>
      </c>
      <c r="G13" s="6">
        <f t="shared" si="3"/>
        <v>31.666666666666668</v>
      </c>
      <c r="H13" s="6">
        <f t="shared" si="4"/>
        <v>105.99999999999999</v>
      </c>
      <c r="I13" s="4">
        <f t="shared" si="5"/>
        <v>133</v>
      </c>
      <c r="K13" s="1">
        <f t="shared" si="6"/>
        <v>12390</v>
      </c>
    </row>
    <row r="14" spans="3:14" ht="15.6" x14ac:dyDescent="0.3">
      <c r="C14" s="5">
        <f t="shared" si="7"/>
        <v>100</v>
      </c>
      <c r="D14" s="4">
        <v>2850</v>
      </c>
      <c r="E14" s="4">
        <f t="shared" si="1"/>
        <v>11000</v>
      </c>
      <c r="F14" s="6">
        <f t="shared" si="2"/>
        <v>138.5</v>
      </c>
      <c r="G14" s="6">
        <f t="shared" si="3"/>
        <v>28.5</v>
      </c>
      <c r="H14" s="6">
        <f t="shared" si="4"/>
        <v>110</v>
      </c>
      <c r="I14" s="4">
        <f t="shared" si="5"/>
        <v>160</v>
      </c>
      <c r="K14" s="1">
        <f t="shared" si="6"/>
        <v>13850</v>
      </c>
    </row>
    <row r="15" spans="3:14" ht="15.6" x14ac:dyDescent="0.3">
      <c r="C15" s="5">
        <f t="shared" si="7"/>
        <v>110</v>
      </c>
      <c r="D15" s="4">
        <v>2850</v>
      </c>
      <c r="E15" s="4">
        <f t="shared" si="1"/>
        <v>12760</v>
      </c>
      <c r="F15" s="6">
        <f t="shared" si="2"/>
        <v>141.90909090909091</v>
      </c>
      <c r="G15" s="6">
        <f t="shared" si="3"/>
        <v>25.90909090909091</v>
      </c>
      <c r="H15" s="6">
        <f t="shared" si="4"/>
        <v>116</v>
      </c>
      <c r="I15" s="4">
        <f t="shared" si="5"/>
        <v>193</v>
      </c>
      <c r="K15" s="1">
        <f t="shared" si="6"/>
        <v>15610</v>
      </c>
    </row>
    <row r="16" spans="3:14" ht="15.6" x14ac:dyDescent="0.3">
      <c r="C16" s="5">
        <f t="shared" si="7"/>
        <v>120</v>
      </c>
      <c r="D16" s="4">
        <v>2850</v>
      </c>
      <c r="E16" s="4">
        <f t="shared" si="1"/>
        <v>14880</v>
      </c>
      <c r="F16" s="6">
        <f t="shared" si="2"/>
        <v>147.75</v>
      </c>
      <c r="G16" s="6">
        <f t="shared" si="3"/>
        <v>23.75</v>
      </c>
      <c r="H16" s="6">
        <f t="shared" si="4"/>
        <v>124</v>
      </c>
      <c r="I16" s="4">
        <f t="shared" si="5"/>
        <v>232</v>
      </c>
      <c r="K16" s="1">
        <f t="shared" si="6"/>
        <v>17730</v>
      </c>
    </row>
    <row r="17" spans="3:11" ht="15.6" x14ac:dyDescent="0.3">
      <c r="C17" s="5">
        <f t="shared" si="7"/>
        <v>130</v>
      </c>
      <c r="D17" s="4">
        <v>2850</v>
      </c>
      <c r="E17" s="4">
        <f t="shared" si="1"/>
        <v>17420</v>
      </c>
      <c r="F17" s="6">
        <f t="shared" si="2"/>
        <v>155.92307692307693</v>
      </c>
      <c r="G17" s="6">
        <f t="shared" si="3"/>
        <v>21.923076923076923</v>
      </c>
      <c r="H17" s="6">
        <f t="shared" si="4"/>
        <v>134</v>
      </c>
      <c r="I17" s="4">
        <f t="shared" si="5"/>
        <v>277</v>
      </c>
      <c r="K17" s="1">
        <f t="shared" si="6"/>
        <v>20270</v>
      </c>
    </row>
    <row r="18" spans="3:11" ht="15.6" x14ac:dyDescent="0.3">
      <c r="C18" s="5">
        <f t="shared" si="7"/>
        <v>140</v>
      </c>
      <c r="D18" s="4">
        <v>2850</v>
      </c>
      <c r="E18" s="4">
        <f t="shared" si="1"/>
        <v>20440</v>
      </c>
      <c r="F18" s="6">
        <f t="shared" si="2"/>
        <v>166.35714285714286</v>
      </c>
      <c r="G18" s="6">
        <f t="shared" si="3"/>
        <v>20.357142857142858</v>
      </c>
      <c r="H18" s="6">
        <f t="shared" si="4"/>
        <v>146</v>
      </c>
      <c r="I18" s="4">
        <f t="shared" si="5"/>
        <v>328</v>
      </c>
      <c r="K18" s="1">
        <f t="shared" si="6"/>
        <v>23290</v>
      </c>
    </row>
    <row r="19" spans="3:11" ht="15.6" x14ac:dyDescent="0.3">
      <c r="C19" s="5">
        <f t="shared" si="7"/>
        <v>150</v>
      </c>
      <c r="D19" s="4">
        <v>2850</v>
      </c>
      <c r="E19" s="4">
        <f t="shared" si="1"/>
        <v>24000</v>
      </c>
      <c r="F19" s="6">
        <f t="shared" si="2"/>
        <v>179</v>
      </c>
      <c r="G19" s="6">
        <f t="shared" si="3"/>
        <v>19</v>
      </c>
      <c r="H19" s="6">
        <f t="shared" si="4"/>
        <v>160</v>
      </c>
      <c r="I19" s="4">
        <f t="shared" si="5"/>
        <v>385</v>
      </c>
      <c r="K19" s="1">
        <f t="shared" si="6"/>
        <v>26850</v>
      </c>
    </row>
    <row r="22" spans="3:11" x14ac:dyDescent="0.3">
      <c r="C22" s="1" t="str">
        <f>C4</f>
        <v>Q</v>
      </c>
      <c r="D22" s="1" t="str">
        <f>F4</f>
        <v>ATC</v>
      </c>
      <c r="E22" s="1" t="str">
        <f t="shared" ref="E22:G22" si="8">G4</f>
        <v>AFC</v>
      </c>
      <c r="F22" s="1" t="str">
        <f t="shared" si="8"/>
        <v>AVC</v>
      </c>
      <c r="G22" s="1" t="str">
        <f t="shared" si="8"/>
        <v>MC</v>
      </c>
    </row>
    <row r="23" spans="3:11" x14ac:dyDescent="0.3">
      <c r="C23" s="1">
        <f>C5</f>
        <v>10</v>
      </c>
      <c r="D23" s="7">
        <f t="shared" ref="D23:G23" si="9">F5</f>
        <v>431</v>
      </c>
      <c r="E23" s="7">
        <f t="shared" si="9"/>
        <v>285</v>
      </c>
      <c r="F23" s="7">
        <f t="shared" si="9"/>
        <v>146</v>
      </c>
      <c r="G23" s="1">
        <f t="shared" si="9"/>
        <v>133</v>
      </c>
    </row>
    <row r="24" spans="3:11" x14ac:dyDescent="0.3">
      <c r="C24" s="1">
        <f t="shared" ref="C24:C37" si="10">C6</f>
        <v>20</v>
      </c>
      <c r="D24" s="7">
        <f t="shared" ref="D24:G24" si="11">F6</f>
        <v>276.5</v>
      </c>
      <c r="E24" s="7">
        <f t="shared" si="11"/>
        <v>142.5</v>
      </c>
      <c r="F24" s="7">
        <f t="shared" si="11"/>
        <v>134</v>
      </c>
      <c r="G24" s="1">
        <f t="shared" si="11"/>
        <v>112</v>
      </c>
    </row>
    <row r="25" spans="3:11" x14ac:dyDescent="0.3">
      <c r="C25" s="1">
        <f t="shared" si="10"/>
        <v>30</v>
      </c>
      <c r="D25" s="7">
        <f t="shared" ref="D25:G25" si="12">F7</f>
        <v>219</v>
      </c>
      <c r="E25" s="7">
        <f t="shared" si="12"/>
        <v>95</v>
      </c>
      <c r="F25" s="7">
        <f t="shared" si="12"/>
        <v>124</v>
      </c>
      <c r="G25" s="1">
        <f t="shared" si="12"/>
        <v>97</v>
      </c>
    </row>
    <row r="26" spans="3:11" x14ac:dyDescent="0.3">
      <c r="C26" s="1">
        <f t="shared" si="10"/>
        <v>40</v>
      </c>
      <c r="D26" s="7">
        <f t="shared" ref="D26:G26" si="13">F8</f>
        <v>187.25</v>
      </c>
      <c r="E26" s="7">
        <f t="shared" si="13"/>
        <v>71.25</v>
      </c>
      <c r="F26" s="7">
        <f t="shared" si="13"/>
        <v>116</v>
      </c>
      <c r="G26" s="1">
        <f t="shared" si="13"/>
        <v>88</v>
      </c>
    </row>
    <row r="27" spans="3:11" x14ac:dyDescent="0.3">
      <c r="C27" s="1">
        <f t="shared" si="10"/>
        <v>50</v>
      </c>
      <c r="D27" s="7">
        <f t="shared" ref="D27:G27" si="14">F9</f>
        <v>167</v>
      </c>
      <c r="E27" s="7">
        <f t="shared" si="14"/>
        <v>57</v>
      </c>
      <c r="F27" s="7">
        <f t="shared" si="14"/>
        <v>110</v>
      </c>
      <c r="G27" s="1">
        <f t="shared" si="14"/>
        <v>85</v>
      </c>
    </row>
    <row r="28" spans="3:11" x14ac:dyDescent="0.3">
      <c r="C28" s="1">
        <f t="shared" si="10"/>
        <v>60</v>
      </c>
      <c r="D28" s="7">
        <f t="shared" ref="D28:G28" si="15">F10</f>
        <v>153.5</v>
      </c>
      <c r="E28" s="7">
        <f t="shared" si="15"/>
        <v>47.5</v>
      </c>
      <c r="F28" s="7">
        <f t="shared" si="15"/>
        <v>106</v>
      </c>
      <c r="G28" s="1">
        <f t="shared" si="15"/>
        <v>88</v>
      </c>
    </row>
    <row r="29" spans="3:11" x14ac:dyDescent="0.3">
      <c r="C29" s="1">
        <f t="shared" si="10"/>
        <v>70</v>
      </c>
      <c r="D29" s="7">
        <f t="shared" ref="D29:G29" si="16">F11</f>
        <v>144.71428571428572</v>
      </c>
      <c r="E29" s="7">
        <f t="shared" si="16"/>
        <v>40.714285714285715</v>
      </c>
      <c r="F29" s="7">
        <f t="shared" si="16"/>
        <v>104</v>
      </c>
      <c r="G29" s="1">
        <f t="shared" si="16"/>
        <v>97</v>
      </c>
    </row>
    <row r="30" spans="3:11" x14ac:dyDescent="0.3">
      <c r="C30" s="1">
        <f t="shared" si="10"/>
        <v>80</v>
      </c>
      <c r="D30" s="7">
        <f t="shared" ref="D30:G30" si="17">F12</f>
        <v>139.625</v>
      </c>
      <c r="E30" s="7">
        <f t="shared" si="17"/>
        <v>35.625</v>
      </c>
      <c r="F30" s="7">
        <f t="shared" si="17"/>
        <v>104</v>
      </c>
      <c r="G30" s="1">
        <f t="shared" si="17"/>
        <v>112</v>
      </c>
    </row>
    <row r="31" spans="3:11" x14ac:dyDescent="0.3">
      <c r="C31" s="1">
        <f t="shared" si="10"/>
        <v>90</v>
      </c>
      <c r="D31" s="7">
        <f t="shared" ref="D31:G31" si="18">F13</f>
        <v>137.66666666666666</v>
      </c>
      <c r="E31" s="7">
        <f t="shared" si="18"/>
        <v>31.666666666666668</v>
      </c>
      <c r="F31" s="7">
        <f t="shared" si="18"/>
        <v>105.99999999999999</v>
      </c>
      <c r="G31" s="1">
        <f t="shared" si="18"/>
        <v>133</v>
      </c>
    </row>
    <row r="32" spans="3:11" x14ac:dyDescent="0.3">
      <c r="C32" s="1">
        <f t="shared" si="10"/>
        <v>100</v>
      </c>
      <c r="D32" s="7">
        <f t="shared" ref="D32:G32" si="19">F14</f>
        <v>138.5</v>
      </c>
      <c r="E32" s="7">
        <f t="shared" si="19"/>
        <v>28.5</v>
      </c>
      <c r="F32" s="7">
        <f t="shared" si="19"/>
        <v>110</v>
      </c>
      <c r="G32" s="1">
        <f t="shared" si="19"/>
        <v>160</v>
      </c>
    </row>
    <row r="33" spans="3:7" x14ac:dyDescent="0.3">
      <c r="C33" s="1">
        <f t="shared" si="10"/>
        <v>110</v>
      </c>
      <c r="D33" s="7">
        <f t="shared" ref="D33:G33" si="20">F15</f>
        <v>141.90909090909091</v>
      </c>
      <c r="E33" s="7">
        <f t="shared" si="20"/>
        <v>25.90909090909091</v>
      </c>
      <c r="F33" s="7">
        <f t="shared" si="20"/>
        <v>116</v>
      </c>
      <c r="G33" s="1">
        <f t="shared" si="20"/>
        <v>193</v>
      </c>
    </row>
    <row r="34" spans="3:7" x14ac:dyDescent="0.3">
      <c r="C34" s="1">
        <f t="shared" si="10"/>
        <v>120</v>
      </c>
      <c r="D34" s="7">
        <f t="shared" ref="D34:D37" si="21">F16</f>
        <v>147.75</v>
      </c>
      <c r="E34" s="7">
        <f t="shared" ref="E34:E37" si="22">G16</f>
        <v>23.75</v>
      </c>
      <c r="F34" s="7">
        <f t="shared" ref="F34:F37" si="23">H16</f>
        <v>124</v>
      </c>
      <c r="G34" s="1">
        <f t="shared" ref="G34:G37" si="24">I16</f>
        <v>232</v>
      </c>
    </row>
    <row r="35" spans="3:7" x14ac:dyDescent="0.3">
      <c r="C35" s="1">
        <f t="shared" si="10"/>
        <v>130</v>
      </c>
      <c r="D35" s="7">
        <f t="shared" si="21"/>
        <v>155.92307692307693</v>
      </c>
      <c r="E35" s="7">
        <f t="shared" si="22"/>
        <v>21.923076923076923</v>
      </c>
      <c r="F35" s="7">
        <f t="shared" si="23"/>
        <v>134</v>
      </c>
      <c r="G35" s="1">
        <f t="shared" si="24"/>
        <v>277</v>
      </c>
    </row>
    <row r="36" spans="3:7" x14ac:dyDescent="0.3">
      <c r="C36" s="1">
        <f t="shared" si="10"/>
        <v>140</v>
      </c>
      <c r="D36" s="7">
        <f t="shared" si="21"/>
        <v>166.35714285714286</v>
      </c>
      <c r="E36" s="7">
        <f t="shared" si="22"/>
        <v>20.357142857142858</v>
      </c>
      <c r="F36" s="7">
        <f t="shared" si="23"/>
        <v>146</v>
      </c>
      <c r="G36" s="1">
        <f t="shared" si="24"/>
        <v>328</v>
      </c>
    </row>
    <row r="37" spans="3:7" x14ac:dyDescent="0.3">
      <c r="C37" s="1">
        <f t="shared" si="10"/>
        <v>150</v>
      </c>
      <c r="D37" s="7">
        <f t="shared" si="21"/>
        <v>179</v>
      </c>
      <c r="E37" s="7">
        <f t="shared" si="22"/>
        <v>19</v>
      </c>
      <c r="F37" s="7">
        <f t="shared" si="23"/>
        <v>160</v>
      </c>
      <c r="G37" s="1">
        <f t="shared" si="24"/>
        <v>385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ANDREY</cp:lastModifiedBy>
  <dcterms:created xsi:type="dcterms:W3CDTF">2017-03-09T13:46:23Z</dcterms:created>
  <dcterms:modified xsi:type="dcterms:W3CDTF">2018-02-06T17:13:59Z</dcterms:modified>
</cp:coreProperties>
</file>