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480" yWindow="1800" windowWidth="13635" windowHeight="9945" activeTab="4"/>
  </bookViews>
  <sheets>
    <sheet name="данные модели" sheetId="1" r:id="rId1"/>
    <sheet name="линейная модель" sheetId="4" r:id="rId2"/>
    <sheet name="анализ авторегрессионной" sheetId="2" r:id="rId3"/>
    <sheet name="модель с лагом" sheetId="5" r:id="rId4"/>
    <sheet name="модель с фиктивн перемен" sheetId="6" r:id="rId5"/>
  </sheets>
  <calcPr calcId="0"/>
</workbook>
</file>

<file path=xl/calcChain.xml><?xml version="1.0" encoding="utf-8"?>
<calcChain xmlns="http://schemas.openxmlformats.org/spreadsheetml/2006/main">
  <c r="E22" i="6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D24" i="5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2"/>
  <c r="C2"/>
  <c r="E2" s="1"/>
  <c r="I20" i="1"/>
  <c r="I16"/>
  <c r="I13"/>
  <c r="I11"/>
  <c r="I9"/>
  <c r="I8"/>
  <c r="I7"/>
  <c r="I4"/>
  <c r="H4"/>
  <c r="H7"/>
  <c r="H8"/>
  <c r="H9"/>
  <c r="H11"/>
  <c r="H13"/>
  <c r="H16"/>
  <c r="H20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"/>
  <c r="E2" s="1"/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E3" i="5" l="1"/>
  <c r="F4" s="1"/>
  <c r="G5" s="1"/>
  <c r="H6" s="1"/>
  <c r="I7" s="1"/>
  <c r="J8" s="1"/>
  <c r="E4"/>
  <c r="F5" s="1"/>
  <c r="G6" s="1"/>
  <c r="H7" s="1"/>
  <c r="I8" s="1"/>
  <c r="J9" s="1"/>
  <c r="E5"/>
  <c r="F6" s="1"/>
  <c r="G7" s="1"/>
  <c r="H8" s="1"/>
  <c r="I9" s="1"/>
  <c r="J10" s="1"/>
  <c r="E6"/>
  <c r="F7" s="1"/>
  <c r="G8" s="1"/>
  <c r="H9" s="1"/>
  <c r="I10" s="1"/>
  <c r="J11" s="1"/>
  <c r="E7"/>
  <c r="F8" s="1"/>
  <c r="G9" s="1"/>
  <c r="H10" s="1"/>
  <c r="I11" s="1"/>
  <c r="J12" s="1"/>
  <c r="E8"/>
  <c r="F9" s="1"/>
  <c r="G10" s="1"/>
  <c r="H11" s="1"/>
  <c r="I12" s="1"/>
  <c r="J13" s="1"/>
  <c r="E9"/>
  <c r="F10" s="1"/>
  <c r="G11" s="1"/>
  <c r="H12" s="1"/>
  <c r="I13" s="1"/>
  <c r="J14" s="1"/>
  <c r="E10"/>
  <c r="F11" s="1"/>
  <c r="G12" s="1"/>
  <c r="H13" s="1"/>
  <c r="I14" s="1"/>
  <c r="J15" s="1"/>
  <c r="E11"/>
  <c r="F12" s="1"/>
  <c r="G13" s="1"/>
  <c r="H14" s="1"/>
  <c r="I15" s="1"/>
  <c r="J16" s="1"/>
  <c r="E12"/>
  <c r="F13" s="1"/>
  <c r="G14" s="1"/>
  <c r="H15" s="1"/>
  <c r="I16" s="1"/>
  <c r="J17" s="1"/>
  <c r="E13"/>
  <c r="F14" s="1"/>
  <c r="G15" s="1"/>
  <c r="H16" s="1"/>
  <c r="I17" s="1"/>
  <c r="J18" s="1"/>
  <c r="E14"/>
  <c r="F15" s="1"/>
  <c r="G16" s="1"/>
  <c r="H17" s="1"/>
  <c r="I18" s="1"/>
  <c r="J19" s="1"/>
  <c r="E15"/>
  <c r="F16" s="1"/>
  <c r="G17" s="1"/>
  <c r="H18" s="1"/>
  <c r="I19" s="1"/>
  <c r="J20" s="1"/>
  <c r="E16"/>
  <c r="F17" s="1"/>
  <c r="G18" s="1"/>
  <c r="H19" s="1"/>
  <c r="I20" s="1"/>
  <c r="J21" s="1"/>
  <c r="E17"/>
  <c r="F18" s="1"/>
  <c r="G19" s="1"/>
  <c r="H20" s="1"/>
  <c r="I21" s="1"/>
  <c r="J22" s="1"/>
  <c r="E18"/>
  <c r="F19" s="1"/>
  <c r="G20" s="1"/>
  <c r="H21" s="1"/>
  <c r="I22" s="1"/>
  <c r="E19"/>
  <c r="F20" s="1"/>
  <c r="G21" s="1"/>
  <c r="H22" s="1"/>
  <c r="E20"/>
  <c r="F21" s="1"/>
  <c r="G22" s="1"/>
  <c r="E21"/>
  <c r="F22" s="1"/>
  <c r="E22"/>
  <c r="E3" i="2"/>
  <c r="F4" s="1"/>
  <c r="E21"/>
  <c r="F22" s="1"/>
  <c r="E19"/>
  <c r="F20" s="1"/>
  <c r="E17"/>
  <c r="F18" s="1"/>
  <c r="E15"/>
  <c r="F16" s="1"/>
  <c r="E13"/>
  <c r="F14" s="1"/>
  <c r="E11"/>
  <c r="F12" s="1"/>
  <c r="E9"/>
  <c r="F10" s="1"/>
  <c r="E7"/>
  <c r="F8" s="1"/>
  <c r="E5"/>
  <c r="F6" s="1"/>
  <c r="E4"/>
  <c r="F5" s="1"/>
  <c r="E6"/>
  <c r="F7" s="1"/>
  <c r="E8"/>
  <c r="F9" s="1"/>
  <c r="E10"/>
  <c r="F11" s="1"/>
  <c r="E12"/>
  <c r="F13" s="1"/>
  <c r="E14"/>
  <c r="F15" s="1"/>
  <c r="E16"/>
  <c r="F17" s="1"/>
  <c r="E18"/>
  <c r="F19" s="1"/>
  <c r="E20"/>
  <c r="F21" s="1"/>
  <c r="E22"/>
  <c r="F23" s="1"/>
</calcChain>
</file>

<file path=xl/sharedStrings.xml><?xml version="1.0" encoding="utf-8"?>
<sst xmlns="http://schemas.openxmlformats.org/spreadsheetml/2006/main" count="354" uniqueCount="75">
  <si>
    <t>&lt;DATE&gt;</t>
  </si>
  <si>
    <t>AVAZ</t>
  </si>
  <si>
    <t>RI.MICEXINDEXCF</t>
  </si>
  <si>
    <t>data</t>
  </si>
  <si>
    <t>S_avaz</t>
  </si>
  <si>
    <t>S_micex</t>
  </si>
  <si>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</si>
  <si>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</si>
  <si>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</si>
  <si>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</si>
  <si>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</si>
  <si>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</si>
  <si>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</si>
  <si>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</si>
  <si>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</si>
  <si>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</si>
  <si>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</si>
  <si>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</si>
  <si>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</si>
  <si>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</si>
  <si>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</si>
  <si>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</si>
  <si>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</si>
  <si>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</si>
  <si>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</si>
  <si>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</si>
  <si>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</si>
  <si>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</si>
  <si>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Нижние 95,0%</t>
  </si>
  <si>
    <t>Верхние 95,0%</t>
  </si>
  <si>
    <t>Переменная X 1</t>
  </si>
  <si>
    <t>MICEX</t>
  </si>
  <si>
    <t>S_avvg(gdr)</t>
  </si>
  <si>
    <t>AVVG</t>
  </si>
  <si>
    <t>1 нояб.</t>
  </si>
  <si>
    <t>2 нояб.</t>
  </si>
  <si>
    <t>3 нояб.</t>
  </si>
  <si>
    <t>7 нояб.</t>
  </si>
  <si>
    <t>8 нояб.</t>
  </si>
  <si>
    <t>9 нояб.</t>
  </si>
  <si>
    <t>10 нояб.</t>
  </si>
  <si>
    <t>11 нояб.</t>
  </si>
  <si>
    <t>14 нояб.</t>
  </si>
  <si>
    <t>15 нояб.</t>
  </si>
  <si>
    <t>16 нояб.</t>
  </si>
  <si>
    <t>17 нояб.</t>
  </si>
  <si>
    <t>18 нояб.</t>
  </si>
  <si>
    <t>21 нояб.</t>
  </si>
  <si>
    <t>22 нояб.</t>
  </si>
  <si>
    <t>23 нояб.</t>
  </si>
  <si>
    <t>24 нояб.</t>
  </si>
  <si>
    <t>25 нояб.</t>
  </si>
  <si>
    <t>28 нояб.</t>
  </si>
  <si>
    <t>29 нояб.</t>
  </si>
  <si>
    <t>30 нояб.</t>
  </si>
  <si>
    <t>date</t>
  </si>
  <si>
    <t xml:space="preserve"> ММВБ</t>
  </si>
  <si>
    <t>Франкфуртской ФБ</t>
  </si>
  <si>
    <t>ммвб</t>
  </si>
  <si>
    <t>Переменная Y t-1</t>
  </si>
  <si>
    <t>Переменная X 2</t>
  </si>
  <si>
    <t>Переменная X 3</t>
  </si>
  <si>
    <t>отдельно с лагом 2 ммвб</t>
  </si>
  <si>
    <t>Переменная Y t- 1</t>
  </si>
  <si>
    <t>Переменная Y t- 2</t>
  </si>
  <si>
    <t>Переменная Y t- 3</t>
  </si>
  <si>
    <t>Переменная Y t- 4</t>
  </si>
  <si>
    <t>RI.MICEY t-INDEY t-CF</t>
  </si>
  <si>
    <t>GDR торговалась</t>
  </si>
  <si>
    <t>ВЫВОД ОСТАТКА</t>
  </si>
  <si>
    <t>Наблюдение</t>
  </si>
  <si>
    <t>Предсказанное Y</t>
  </si>
  <si>
    <t>Остатки</t>
  </si>
  <si>
    <t xml:space="preserve">ММВБ снизился </t>
  </si>
  <si>
    <t>ММВБ вырос</t>
  </si>
</sst>
</file>

<file path=xl/styles.xml><?xml version="1.0" encoding="utf-8"?>
<styleSheet xmlns="http://schemas.openxmlformats.org/spreadsheetml/2006/main">
  <numFmts count="2">
    <numFmt numFmtId="169" formatCode="0.000"/>
    <numFmt numFmtId="170" formatCode="0.0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.5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0" fontId="0" fillId="0" borderId="12" xfId="0" applyBorder="1"/>
    <xf numFmtId="0" fontId="0" fillId="0" borderId="12" xfId="0" applyFont="1" applyBorder="1"/>
    <xf numFmtId="170" fontId="0" fillId="0" borderId="12" xfId="0" applyNumberFormat="1" applyFont="1" applyBorder="1"/>
    <xf numFmtId="169" fontId="0" fillId="0" borderId="12" xfId="0" applyNumberFormat="1" applyFont="1" applyBorder="1" applyAlignment="1">
      <alignment horizontal="right" wrapText="1"/>
    </xf>
    <xf numFmtId="169" fontId="0" fillId="0" borderId="12" xfId="0" applyNumberFormat="1" applyFont="1" applyBorder="1"/>
    <xf numFmtId="0" fontId="0" fillId="33" borderId="0" xfId="0" applyFill="1" applyBorder="1" applyAlignment="1"/>
    <xf numFmtId="0" fontId="0" fillId="34" borderId="0" xfId="0" applyFill="1" applyBorder="1" applyAlignment="1"/>
    <xf numFmtId="0" fontId="0" fillId="33" borderId="10" xfId="0" applyFill="1" applyBorder="1" applyAlignment="1"/>
    <xf numFmtId="0" fontId="19" fillId="0" borderId="0" xfId="0" applyFont="1"/>
    <xf numFmtId="0" fontId="0" fillId="33" borderId="0" xfId="0" applyFill="1"/>
    <xf numFmtId="0" fontId="0" fillId="0" borderId="13" xfId="0" applyFont="1" applyFill="1" applyBorder="1"/>
    <xf numFmtId="0" fontId="0" fillId="0" borderId="0" xfId="0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K22"/>
    </sheetView>
  </sheetViews>
  <sheetFormatPr defaultColWidth="9.7109375" defaultRowHeight="15"/>
  <cols>
    <col min="8" max="8" width="11.28515625" customWidth="1"/>
  </cols>
  <sheetData>
    <row r="1" spans="1:11">
      <c r="A1" s="6" t="s">
        <v>55</v>
      </c>
      <c r="B1" s="6" t="s">
        <v>1</v>
      </c>
      <c r="C1" s="6" t="s">
        <v>31</v>
      </c>
      <c r="D1" s="6" t="s">
        <v>4</v>
      </c>
      <c r="E1" s="6" t="s">
        <v>5</v>
      </c>
      <c r="F1" s="6" t="s">
        <v>31</v>
      </c>
      <c r="G1" s="6" t="s">
        <v>33</v>
      </c>
      <c r="H1" s="6" t="s">
        <v>32</v>
      </c>
      <c r="I1" s="6" t="s">
        <v>5</v>
      </c>
      <c r="J1" s="6" t="s">
        <v>32</v>
      </c>
      <c r="K1" s="6" t="s">
        <v>5</v>
      </c>
    </row>
    <row r="2" spans="1:11">
      <c r="A2" s="6" t="s">
        <v>34</v>
      </c>
      <c r="B2" s="6">
        <v>9.6</v>
      </c>
      <c r="C2" s="6">
        <v>1996.87</v>
      </c>
      <c r="D2" s="6"/>
      <c r="E2" s="6"/>
      <c r="F2" s="6"/>
      <c r="G2" s="6"/>
      <c r="H2" s="6"/>
      <c r="I2" s="6"/>
      <c r="J2" s="7">
        <v>-1.4084507042253534E-2</v>
      </c>
      <c r="K2" s="7">
        <v>-3.0780639688739392E-3</v>
      </c>
    </row>
    <row r="3" spans="1:11">
      <c r="A3" s="6" t="s">
        <v>35</v>
      </c>
      <c r="B3" s="6">
        <v>9.5</v>
      </c>
      <c r="C3" s="6">
        <v>1968.77</v>
      </c>
      <c r="D3" s="7">
        <f t="shared" ref="D3:D22" si="0">(B3-B2)/B2</f>
        <v>-1.041666666666663E-2</v>
      </c>
      <c r="E3" s="7">
        <f t="shared" ref="E3:E22" si="1">(C3-C2)/C2</f>
        <v>-1.4072022715549791E-2</v>
      </c>
      <c r="F3" s="6">
        <v>1968.77</v>
      </c>
      <c r="G3" s="8">
        <v>0.71</v>
      </c>
      <c r="H3" s="6"/>
      <c r="I3" s="6"/>
      <c r="J3" s="7">
        <v>-1.4285714285714299E-2</v>
      </c>
      <c r="K3" s="7">
        <v>2.4899246450061339E-2</v>
      </c>
    </row>
    <row r="4" spans="1:11">
      <c r="A4" s="6" t="s">
        <v>36</v>
      </c>
      <c r="B4" s="6">
        <v>9.5</v>
      </c>
      <c r="C4" s="6">
        <v>1962.71</v>
      </c>
      <c r="D4" s="7">
        <f t="shared" si="0"/>
        <v>0</v>
      </c>
      <c r="E4" s="7">
        <f t="shared" si="1"/>
        <v>-3.0780639688739392E-3</v>
      </c>
      <c r="F4" s="6">
        <v>1962.71</v>
      </c>
      <c r="G4" s="8">
        <v>0.7</v>
      </c>
      <c r="H4" s="7">
        <f>(G4-G3)/G3</f>
        <v>-1.4084507042253534E-2</v>
      </c>
      <c r="I4" s="7">
        <f>(F4-F3)/F3</f>
        <v>-3.0780639688739392E-3</v>
      </c>
      <c r="J4" s="7">
        <v>1.449275362318842E-2</v>
      </c>
      <c r="K4" s="7">
        <v>1.6131598047306121E-2</v>
      </c>
    </row>
    <row r="5" spans="1:11">
      <c r="A5" s="6" t="s">
        <v>37</v>
      </c>
      <c r="B5" s="6">
        <v>9.4499999999999993</v>
      </c>
      <c r="C5" s="6">
        <v>1952.69</v>
      </c>
      <c r="D5" s="7">
        <f t="shared" si="0"/>
        <v>-5.2631578947369166E-3</v>
      </c>
      <c r="E5" s="7">
        <f t="shared" si="1"/>
        <v>-5.1051861966362744E-3</v>
      </c>
      <c r="F5" s="6"/>
      <c r="G5" s="9"/>
      <c r="H5" s="7"/>
      <c r="I5" s="7"/>
      <c r="J5" s="7">
        <v>0</v>
      </c>
      <c r="K5" s="7">
        <v>-5.9245705787096571E-3</v>
      </c>
    </row>
    <row r="6" spans="1:11">
      <c r="A6" s="6" t="s">
        <v>38</v>
      </c>
      <c r="B6" s="6">
        <v>9.5</v>
      </c>
      <c r="C6" s="6">
        <v>1967.93</v>
      </c>
      <c r="D6" s="7">
        <f t="shared" si="0"/>
        <v>5.2910052910053662E-3</v>
      </c>
      <c r="E6" s="7">
        <f t="shared" si="1"/>
        <v>7.8046182445754364E-3</v>
      </c>
      <c r="F6" s="6"/>
      <c r="G6" s="9"/>
      <c r="H6" s="7"/>
      <c r="I6" s="7"/>
      <c r="J6" s="7">
        <v>0</v>
      </c>
      <c r="K6" s="7">
        <v>-7.3132800503957476E-3</v>
      </c>
    </row>
    <row r="7" spans="1:11">
      <c r="A7" s="6" t="s">
        <v>39</v>
      </c>
      <c r="B7" s="6">
        <v>9.9</v>
      </c>
      <c r="C7" s="6">
        <v>2011.58</v>
      </c>
      <c r="D7" s="7">
        <f t="shared" si="0"/>
        <v>4.2105263157894778E-2</v>
      </c>
      <c r="E7" s="7">
        <f t="shared" si="1"/>
        <v>2.218066699526907E-2</v>
      </c>
      <c r="F7" s="6">
        <v>2011.58</v>
      </c>
      <c r="G7" s="8">
        <v>0.69</v>
      </c>
      <c r="H7" s="7">
        <f>(G7-G4)/G4</f>
        <v>-1.4285714285714299E-2</v>
      </c>
      <c r="I7" s="7">
        <f>(F7-F4)/F4</f>
        <v>2.4899246450061339E-2</v>
      </c>
      <c r="J7" s="7">
        <v>0</v>
      </c>
      <c r="K7" s="7">
        <v>1.2741316569660816E-2</v>
      </c>
    </row>
    <row r="8" spans="1:11">
      <c r="A8" s="6" t="s">
        <v>40</v>
      </c>
      <c r="B8" s="6">
        <v>9.99</v>
      </c>
      <c r="C8" s="6">
        <v>2044.03</v>
      </c>
      <c r="D8" s="7">
        <f t="shared" si="0"/>
        <v>9.0909090909090766E-3</v>
      </c>
      <c r="E8" s="7">
        <f t="shared" si="1"/>
        <v>1.6131598047306121E-2</v>
      </c>
      <c r="F8" s="6">
        <v>2044.03</v>
      </c>
      <c r="G8" s="8">
        <v>0.7</v>
      </c>
      <c r="H8" s="7">
        <f>(G8-G7)/G7</f>
        <v>1.449275362318842E-2</v>
      </c>
      <c r="I8" s="7">
        <f>(F8-F7)/F7</f>
        <v>1.6131598047306121E-2</v>
      </c>
      <c r="J8" s="7">
        <v>0</v>
      </c>
      <c r="K8" s="7">
        <v>1.1464880847480784E-2</v>
      </c>
    </row>
    <row r="9" spans="1:11">
      <c r="A9" s="6" t="s">
        <v>41</v>
      </c>
      <c r="B9" s="6">
        <v>9.75</v>
      </c>
      <c r="C9" s="6">
        <v>2031.92</v>
      </c>
      <c r="D9" s="7">
        <f t="shared" si="0"/>
        <v>-2.4024024024024045E-2</v>
      </c>
      <c r="E9" s="7">
        <f t="shared" si="1"/>
        <v>-5.9245705787096571E-3</v>
      </c>
      <c r="F9" s="6">
        <v>2031.92</v>
      </c>
      <c r="G9" s="8">
        <v>0.7</v>
      </c>
      <c r="H9" s="7">
        <f>(G9-G8)/G8</f>
        <v>0</v>
      </c>
      <c r="I9" s="7">
        <f>(F9-F8)/F8</f>
        <v>-5.9245705787096571E-3</v>
      </c>
      <c r="J9" s="7">
        <v>2.8571428571428598E-2</v>
      </c>
      <c r="K9" s="7">
        <v>1.3779051195926907E-2</v>
      </c>
    </row>
    <row r="10" spans="1:11">
      <c r="A10" s="6" t="s">
        <v>42</v>
      </c>
      <c r="B10" s="6">
        <v>9.9499999999999993</v>
      </c>
      <c r="C10" s="6">
        <v>2021.99</v>
      </c>
      <c r="D10" s="7">
        <f t="shared" si="0"/>
        <v>2.051282051282044E-2</v>
      </c>
      <c r="E10" s="7">
        <f t="shared" si="1"/>
        <v>-4.8870034253317369E-3</v>
      </c>
      <c r="F10" s="6"/>
      <c r="G10" s="9"/>
      <c r="H10" s="7"/>
      <c r="I10" s="7"/>
    </row>
    <row r="11" spans="1:11">
      <c r="A11" s="6" t="s">
        <v>43</v>
      </c>
      <c r="B11" s="6">
        <v>9.99</v>
      </c>
      <c r="C11" s="6">
        <v>2017.06</v>
      </c>
      <c r="D11" s="7">
        <f t="shared" si="0"/>
        <v>4.020100502512656E-3</v>
      </c>
      <c r="E11" s="7">
        <f t="shared" si="1"/>
        <v>-2.438192078101308E-3</v>
      </c>
      <c r="F11" s="6">
        <v>2017.06</v>
      </c>
      <c r="G11" s="8">
        <v>0.7</v>
      </c>
      <c r="H11" s="7">
        <f>(G11-G9)/G9</f>
        <v>0</v>
      </c>
      <c r="I11" s="7">
        <f>(F11-F9)/F9</f>
        <v>-7.3132800503957476E-3</v>
      </c>
    </row>
    <row r="12" spans="1:11">
      <c r="A12" s="6" t="s">
        <v>44</v>
      </c>
      <c r="B12" s="6">
        <v>9.7200000000000006</v>
      </c>
      <c r="C12" s="6">
        <v>2028.92</v>
      </c>
      <c r="D12" s="7">
        <f t="shared" si="0"/>
        <v>-2.7027027027026983E-2</v>
      </c>
      <c r="E12" s="7">
        <f t="shared" si="1"/>
        <v>5.8798449228085071E-3</v>
      </c>
      <c r="F12" s="6"/>
      <c r="G12" s="9"/>
      <c r="H12" s="7"/>
      <c r="I12" s="7"/>
    </row>
    <row r="13" spans="1:11">
      <c r="A13" s="6" t="s">
        <v>45</v>
      </c>
      <c r="B13" s="6">
        <v>9.83</v>
      </c>
      <c r="C13" s="6">
        <v>2042.76</v>
      </c>
      <c r="D13" s="7">
        <f t="shared" si="0"/>
        <v>1.1316872427983481E-2</v>
      </c>
      <c r="E13" s="7">
        <f t="shared" si="1"/>
        <v>6.8213630897225701E-3</v>
      </c>
      <c r="F13" s="6">
        <v>2042.76</v>
      </c>
      <c r="G13" s="8">
        <v>0.7</v>
      </c>
      <c r="H13" s="7">
        <f>(G13-G11)/G11</f>
        <v>0</v>
      </c>
      <c r="I13" s="7">
        <f>(F13-F11)/F11</f>
        <v>1.2741316569660816E-2</v>
      </c>
    </row>
    <row r="14" spans="1:11">
      <c r="A14" s="6" t="s">
        <v>46</v>
      </c>
      <c r="B14" s="6">
        <v>9.8800000000000008</v>
      </c>
      <c r="C14" s="6">
        <v>2038.29</v>
      </c>
      <c r="D14" s="7">
        <f t="shared" si="0"/>
        <v>5.0864699898271323E-3</v>
      </c>
      <c r="E14" s="7">
        <f t="shared" si="1"/>
        <v>-2.1882159431357707E-3</v>
      </c>
      <c r="F14" s="6"/>
      <c r="G14" s="9"/>
      <c r="H14" s="7"/>
      <c r="I14" s="7"/>
    </row>
    <row r="15" spans="1:11">
      <c r="A15" s="6" t="s">
        <v>47</v>
      </c>
      <c r="B15" s="6">
        <v>9.8000000000000007</v>
      </c>
      <c r="C15" s="6">
        <v>2058.77</v>
      </c>
      <c r="D15" s="7">
        <f t="shared" si="0"/>
        <v>-8.097165991902841E-3</v>
      </c>
      <c r="E15" s="7">
        <f t="shared" si="1"/>
        <v>1.0047637971044365E-2</v>
      </c>
      <c r="F15" s="6"/>
      <c r="G15" s="9"/>
      <c r="H15" s="7"/>
      <c r="I15" s="7"/>
    </row>
    <row r="16" spans="1:11">
      <c r="A16" s="6" t="s">
        <v>48</v>
      </c>
      <c r="B16" s="6">
        <v>9.91</v>
      </c>
      <c r="C16" s="6">
        <v>2066.1799999999998</v>
      </c>
      <c r="D16" s="7">
        <f t="shared" si="0"/>
        <v>1.1224489795918309E-2</v>
      </c>
      <c r="E16" s="7">
        <f t="shared" si="1"/>
        <v>3.5992364372901559E-3</v>
      </c>
      <c r="F16" s="6">
        <v>2066.1799999999998</v>
      </c>
      <c r="G16" s="8">
        <v>0.7</v>
      </c>
      <c r="H16" s="7">
        <f>(G16-G13)/G13</f>
        <v>0</v>
      </c>
      <c r="I16" s="7">
        <f>(F16-F13)/F13</f>
        <v>1.1464880847480784E-2</v>
      </c>
    </row>
    <row r="17" spans="1:9">
      <c r="A17" s="6" t="s">
        <v>49</v>
      </c>
      <c r="B17" s="6">
        <v>9.8699999999999992</v>
      </c>
      <c r="C17" s="6">
        <v>2085.75</v>
      </c>
      <c r="D17" s="7">
        <f t="shared" si="0"/>
        <v>-4.0363269424824339E-3</v>
      </c>
      <c r="E17" s="7">
        <f t="shared" si="1"/>
        <v>9.4715852442672777E-3</v>
      </c>
      <c r="F17" s="6"/>
      <c r="G17" s="9"/>
      <c r="H17" s="7"/>
      <c r="I17" s="7"/>
    </row>
    <row r="18" spans="1:9">
      <c r="A18" s="6" t="s">
        <v>50</v>
      </c>
      <c r="B18" s="6">
        <v>9.89</v>
      </c>
      <c r="C18" s="6">
        <v>2102.9699999999998</v>
      </c>
      <c r="D18" s="7">
        <f t="shared" si="0"/>
        <v>2.0263424518745035E-3</v>
      </c>
      <c r="E18" s="7">
        <f t="shared" si="1"/>
        <v>8.2560230133044716E-3</v>
      </c>
      <c r="F18" s="6"/>
      <c r="G18" s="9"/>
      <c r="H18" s="7"/>
      <c r="I18" s="7"/>
    </row>
    <row r="19" spans="1:9">
      <c r="A19" s="6" t="s">
        <v>51</v>
      </c>
      <c r="B19" s="6">
        <v>9.77</v>
      </c>
      <c r="C19" s="6">
        <v>2098.15</v>
      </c>
      <c r="D19" s="7">
        <f t="shared" si="0"/>
        <v>-1.2133468149646207E-2</v>
      </c>
      <c r="E19" s="7">
        <f t="shared" si="1"/>
        <v>-2.2919965572498462E-3</v>
      </c>
      <c r="F19" s="6"/>
      <c r="G19" s="9"/>
      <c r="H19" s="7"/>
      <c r="I19" s="7"/>
    </row>
    <row r="20" spans="1:9">
      <c r="A20" s="6" t="s">
        <v>52</v>
      </c>
      <c r="B20" s="6">
        <v>9.49</v>
      </c>
      <c r="C20" s="6">
        <v>2094.65</v>
      </c>
      <c r="D20" s="7">
        <f t="shared" si="0"/>
        <v>-2.8659160696008126E-2</v>
      </c>
      <c r="E20" s="7">
        <f t="shared" si="1"/>
        <v>-1.6681362152372327E-3</v>
      </c>
      <c r="F20" s="6">
        <v>2094.65</v>
      </c>
      <c r="G20" s="8">
        <v>0.72</v>
      </c>
      <c r="H20" s="7">
        <f>(G20-G16)/G16</f>
        <v>2.8571428571428598E-2</v>
      </c>
      <c r="I20" s="7">
        <f>(F20-F16)/F16</f>
        <v>1.3779051195926907E-2</v>
      </c>
    </row>
    <row r="21" spans="1:9">
      <c r="A21" s="6" t="s">
        <v>53</v>
      </c>
      <c r="B21" s="6">
        <v>9.7100000000000009</v>
      </c>
      <c r="C21" s="6">
        <v>2086.84</v>
      </c>
      <c r="D21" s="7">
        <f t="shared" si="0"/>
        <v>2.3182297154899962E-2</v>
      </c>
      <c r="E21" s="7">
        <f t="shared" si="1"/>
        <v>-3.7285465352206552E-3</v>
      </c>
      <c r="F21" s="6"/>
      <c r="G21" s="6"/>
      <c r="H21" s="6"/>
      <c r="I21" s="6"/>
    </row>
    <row r="22" spans="1:9">
      <c r="A22" s="6" t="s">
        <v>54</v>
      </c>
      <c r="B22" s="6">
        <v>9.76</v>
      </c>
      <c r="C22" s="6">
        <v>2104.91</v>
      </c>
      <c r="D22" s="7">
        <f t="shared" si="0"/>
        <v>5.149330587023577E-3</v>
      </c>
      <c r="E22" s="7">
        <f t="shared" si="1"/>
        <v>8.6590251289028908E-3</v>
      </c>
      <c r="F22" s="6"/>
      <c r="G22" s="6"/>
      <c r="H22" s="6"/>
      <c r="I2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topLeftCell="A4" workbookViewId="0">
      <selection activeCell="A19" sqref="A19"/>
    </sheetView>
  </sheetViews>
  <sheetFormatPr defaultRowHeight="15"/>
  <cols>
    <col min="1" max="1" width="26.28515625" bestFit="1" customWidth="1"/>
    <col min="2" max="2" width="16.85546875" bestFit="1" customWidth="1"/>
    <col min="3" max="3" width="25.42578125" customWidth="1"/>
    <col min="4" max="4" width="15.5703125" bestFit="1" customWidth="1"/>
    <col min="5" max="5" width="14.7109375" bestFit="1" customWidth="1"/>
    <col min="6" max="6" width="13.140625" bestFit="1" customWidth="1"/>
    <col min="7" max="7" width="14.7109375" bestFit="1" customWidth="1"/>
    <col min="8" max="8" width="14.85546875" bestFit="1" customWidth="1"/>
    <col min="9" max="9" width="9.85546875" customWidth="1"/>
  </cols>
  <sheetData>
    <row r="1" spans="1:9" ht="15.75" thickBot="1">
      <c r="A1" t="s">
        <v>56</v>
      </c>
    </row>
    <row r="2" spans="1:9">
      <c r="A2" s="4" t="s">
        <v>7</v>
      </c>
      <c r="B2" s="4"/>
    </row>
    <row r="3" spans="1:9">
      <c r="A3" s="1" t="s">
        <v>8</v>
      </c>
      <c r="B3" s="1">
        <v>0.40728787146593581</v>
      </c>
    </row>
    <row r="4" spans="1:9">
      <c r="A4" s="1" t="s">
        <v>9</v>
      </c>
      <c r="B4" s="10">
        <v>0.16588341024325265</v>
      </c>
    </row>
    <row r="5" spans="1:9">
      <c r="A5" s="1" t="s">
        <v>10</v>
      </c>
      <c r="B5" s="1">
        <v>0.11954359970121115</v>
      </c>
    </row>
    <row r="6" spans="1:9">
      <c r="A6" s="1" t="s">
        <v>11</v>
      </c>
      <c r="B6" s="1">
        <v>1.617215703407383E-2</v>
      </c>
    </row>
    <row r="7" spans="1:9" ht="15.75" thickBot="1">
      <c r="A7" s="2" t="s">
        <v>12</v>
      </c>
      <c r="B7" s="2">
        <v>20</v>
      </c>
    </row>
    <row r="9" spans="1:9" ht="15.75" thickBot="1">
      <c r="A9" t="s">
        <v>13</v>
      </c>
    </row>
    <row r="10" spans="1:9">
      <c r="A10" s="3"/>
      <c r="B10" s="3" t="s">
        <v>18</v>
      </c>
      <c r="C10" s="3" t="s">
        <v>19</v>
      </c>
      <c r="D10" s="3" t="s">
        <v>20</v>
      </c>
      <c r="E10" s="3" t="s">
        <v>21</v>
      </c>
      <c r="F10" s="3" t="s">
        <v>22</v>
      </c>
    </row>
    <row r="11" spans="1:9">
      <c r="A11" s="1" t="s">
        <v>14</v>
      </c>
      <c r="B11" s="1">
        <v>1</v>
      </c>
      <c r="C11" s="1">
        <v>9.3623441364508453E-4</v>
      </c>
      <c r="D11" s="1">
        <v>9.3623441364508453E-4</v>
      </c>
      <c r="E11" s="1">
        <v>3.5797170575990145</v>
      </c>
      <c r="F11" s="1">
        <v>7.4688698382886956E-2</v>
      </c>
    </row>
    <row r="12" spans="1:9">
      <c r="A12" s="1" t="s">
        <v>15</v>
      </c>
      <c r="B12" s="1">
        <v>18</v>
      </c>
      <c r="C12" s="1">
        <v>4.7076959364253865E-3</v>
      </c>
      <c r="D12" s="1">
        <v>2.6153866313474369E-4</v>
      </c>
      <c r="E12" s="1"/>
      <c r="F12" s="1"/>
    </row>
    <row r="13" spans="1:9" ht="15.75" thickBot="1">
      <c r="A13" s="2" t="s">
        <v>16</v>
      </c>
      <c r="B13" s="2">
        <v>19</v>
      </c>
      <c r="C13" s="2">
        <v>5.643930350070471E-3</v>
      </c>
      <c r="D13" s="2"/>
      <c r="E13" s="2"/>
      <c r="F13" s="2"/>
    </row>
    <row r="14" spans="1:9" ht="15.75" thickBot="1"/>
    <row r="15" spans="1:9">
      <c r="A15" s="3"/>
      <c r="B15" s="3" t="s">
        <v>23</v>
      </c>
      <c r="C15" s="3" t="s">
        <v>11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9">
      <c r="A16" s="1" t="s">
        <v>17</v>
      </c>
      <c r="B16" s="1">
        <v>-1.2009033429749589E-3</v>
      </c>
      <c r="C16" s="1">
        <v>3.7934642279675974E-3</v>
      </c>
      <c r="D16" s="1">
        <v>-0.31657167981741058</v>
      </c>
      <c r="E16" s="10">
        <v>0.75521056457256297</v>
      </c>
      <c r="F16" s="1">
        <v>-9.1706759355566683E-3</v>
      </c>
      <c r="G16" s="1">
        <v>6.7688692496067505E-3</v>
      </c>
      <c r="H16" s="1">
        <v>-9.1706759355566683E-3</v>
      </c>
      <c r="I16" s="1">
        <v>6.7688692496067505E-3</v>
      </c>
    </row>
    <row r="17" spans="1:9" ht="15.75" thickBot="1">
      <c r="A17" s="2" t="s">
        <v>30</v>
      </c>
      <c r="B17" s="2">
        <v>0.81105745709535582</v>
      </c>
      <c r="C17" s="2">
        <v>0.42867412602317112</v>
      </c>
      <c r="D17" s="2">
        <v>1.8920140215122658</v>
      </c>
      <c r="E17" s="12">
        <v>7.4688698382886956E-2</v>
      </c>
      <c r="F17" s="2">
        <v>-8.9553460898931236E-2</v>
      </c>
      <c r="G17" s="2">
        <v>1.7116683750896429</v>
      </c>
      <c r="H17" s="2">
        <v>-8.9553460898931236E-2</v>
      </c>
      <c r="I17" s="2">
        <v>1.7116683750896429</v>
      </c>
    </row>
    <row r="19" spans="1:9">
      <c r="A19" s="13" t="s">
        <v>57</v>
      </c>
    </row>
    <row r="21" spans="1:9">
      <c r="A21" t="s">
        <v>6</v>
      </c>
    </row>
    <row r="22" spans="1:9" ht="15.75" thickBot="1"/>
    <row r="23" spans="1:9">
      <c r="A23" s="4" t="s">
        <v>7</v>
      </c>
      <c r="B23" s="4"/>
    </row>
    <row r="24" spans="1:9">
      <c r="A24" s="1" t="s">
        <v>8</v>
      </c>
      <c r="B24" s="1">
        <v>0.17143794574652507</v>
      </c>
    </row>
    <row r="25" spans="1:9">
      <c r="A25" s="1" t="s">
        <v>9</v>
      </c>
      <c r="B25" s="10">
        <v>2.9390969241788474E-2</v>
      </c>
    </row>
    <row r="26" spans="1:9">
      <c r="A26" s="1" t="s">
        <v>10</v>
      </c>
      <c r="B26" s="1">
        <v>-0.13237720255124677</v>
      </c>
    </row>
    <row r="27" spans="1:9">
      <c r="A27" s="1" t="s">
        <v>11</v>
      </c>
      <c r="B27" s="1">
        <v>1.5058946052560836E-2</v>
      </c>
    </row>
    <row r="28" spans="1:9" ht="15.75" thickBot="1">
      <c r="A28" s="2" t="s">
        <v>12</v>
      </c>
      <c r="B28" s="2">
        <v>8</v>
      </c>
    </row>
    <row r="30" spans="1:9" ht="15.75" thickBot="1">
      <c r="A30" t="s">
        <v>13</v>
      </c>
    </row>
    <row r="31" spans="1:9">
      <c r="A31" s="3"/>
      <c r="B31" s="3" t="s">
        <v>18</v>
      </c>
      <c r="C31" s="3" t="s">
        <v>19</v>
      </c>
      <c r="D31" s="3" t="s">
        <v>20</v>
      </c>
      <c r="E31" s="3" t="s">
        <v>21</v>
      </c>
      <c r="F31" s="3" t="s">
        <v>22</v>
      </c>
    </row>
    <row r="32" spans="1:9">
      <c r="A32" s="1" t="s">
        <v>14</v>
      </c>
      <c r="B32" s="1">
        <v>1</v>
      </c>
      <c r="C32" s="1">
        <v>4.1201211443585555E-5</v>
      </c>
      <c r="D32" s="1">
        <v>4.1201211443585555E-5</v>
      </c>
      <c r="E32" s="1">
        <v>0.18168573530886542</v>
      </c>
      <c r="F32" s="10">
        <v>0.68479672608231779</v>
      </c>
    </row>
    <row r="33" spans="1:9">
      <c r="A33" s="1" t="s">
        <v>15</v>
      </c>
      <c r="B33" s="1">
        <v>6</v>
      </c>
      <c r="C33" s="1">
        <v>1.3606311372836256E-3</v>
      </c>
      <c r="D33" s="1">
        <v>2.267718562139376E-4</v>
      </c>
      <c r="E33" s="1"/>
      <c r="F33" s="1"/>
    </row>
    <row r="34" spans="1:9" ht="15.75" thickBot="1">
      <c r="A34" s="2" t="s">
        <v>16</v>
      </c>
      <c r="B34" s="2">
        <v>7</v>
      </c>
      <c r="C34" s="2">
        <v>1.4018323487272112E-3</v>
      </c>
      <c r="D34" s="2"/>
      <c r="E34" s="2"/>
      <c r="F34" s="2"/>
    </row>
    <row r="35" spans="1:9" ht="15.75" thickBot="1"/>
    <row r="36" spans="1:9">
      <c r="A36" s="3"/>
      <c r="B36" s="3" t="s">
        <v>23</v>
      </c>
      <c r="C36" s="3" t="s">
        <v>11</v>
      </c>
      <c r="D36" s="3" t="s">
        <v>24</v>
      </c>
      <c r="E36" s="3" t="s">
        <v>25</v>
      </c>
      <c r="F36" s="3" t="s">
        <v>26</v>
      </c>
      <c r="G36" s="3" t="s">
        <v>27</v>
      </c>
      <c r="H36" s="3" t="s">
        <v>28</v>
      </c>
      <c r="I36" s="3" t="s">
        <v>29</v>
      </c>
    </row>
    <row r="37" spans="1:9">
      <c r="A37" s="1" t="s">
        <v>17</v>
      </c>
      <c r="B37" s="1">
        <v>2.2187493775500554E-4</v>
      </c>
      <c r="C37" s="1">
        <v>6.5345136779830166E-3</v>
      </c>
      <c r="D37" s="1">
        <v>3.395431530009297E-2</v>
      </c>
      <c r="E37" s="10">
        <v>0.97401496651574559</v>
      </c>
      <c r="F37" s="1">
        <v>-1.5767503991578034E-2</v>
      </c>
      <c r="G37" s="1">
        <v>1.6211253867088046E-2</v>
      </c>
      <c r="H37" s="1">
        <v>-1.5767503991578034E-2</v>
      </c>
      <c r="I37" s="1">
        <v>1.6211253867088046E-2</v>
      </c>
    </row>
    <row r="38" spans="1:9" ht="15.75" thickBot="1">
      <c r="A38" s="2" t="s">
        <v>30</v>
      </c>
      <c r="B38" s="2">
        <v>0.20604345427888268</v>
      </c>
      <c r="C38" s="2">
        <v>0.48339082908138842</v>
      </c>
      <c r="D38" s="2">
        <v>0.42624609711863437</v>
      </c>
      <c r="E38" s="12">
        <v>0.68479672608231557</v>
      </c>
      <c r="F38" s="2">
        <v>-0.97677129185728262</v>
      </c>
      <c r="G38" s="2">
        <v>1.388858200415048</v>
      </c>
      <c r="H38" s="2">
        <v>-0.97677129185728262</v>
      </c>
      <c r="I38" s="2">
        <v>1.388858200415048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A47" sqref="A47"/>
    </sheetView>
  </sheetViews>
  <sheetFormatPr defaultRowHeight="15"/>
  <cols>
    <col min="1" max="1" width="18.7109375" customWidth="1"/>
    <col min="5" max="5" width="13" customWidth="1"/>
    <col min="9" max="9" width="16.42578125" customWidth="1"/>
  </cols>
  <sheetData>
    <row r="1" spans="1:8">
      <c r="A1" t="s">
        <v>3</v>
      </c>
      <c r="B1" t="s">
        <v>0</v>
      </c>
      <c r="C1" t="s">
        <v>1</v>
      </c>
      <c r="D1" t="s">
        <v>2</v>
      </c>
      <c r="E1" t="s">
        <v>4</v>
      </c>
      <c r="G1" s="6" t="s">
        <v>32</v>
      </c>
      <c r="H1" s="6"/>
    </row>
    <row r="2" spans="1:8">
      <c r="A2">
        <v>1</v>
      </c>
      <c r="B2">
        <v>20161101</v>
      </c>
      <c r="C2">
        <f>'данные модели'!B2</f>
        <v>9.6</v>
      </c>
      <c r="D2">
        <f>'данные модели'!C2</f>
        <v>1996.87</v>
      </c>
      <c r="E2" t="e">
        <f t="shared" ref="E2:F23" si="0">(C2-C1)/C1</f>
        <v>#VALUE!</v>
      </c>
      <c r="G2" s="7">
        <v>-1.4084507042253534E-2</v>
      </c>
      <c r="H2" s="7"/>
    </row>
    <row r="3" spans="1:8">
      <c r="A3">
        <v>2</v>
      </c>
      <c r="B3">
        <v>20161102</v>
      </c>
      <c r="C3">
        <f>'данные модели'!B3</f>
        <v>9.5</v>
      </c>
      <c r="D3">
        <f>'данные модели'!C3</f>
        <v>1968.77</v>
      </c>
      <c r="E3">
        <f t="shared" si="0"/>
        <v>-1.041666666666663E-2</v>
      </c>
      <c r="G3" s="7">
        <v>-1.4285714285714299E-2</v>
      </c>
      <c r="H3" s="7">
        <v>-1.4084507042253534E-2</v>
      </c>
    </row>
    <row r="4" spans="1:8">
      <c r="A4">
        <v>3</v>
      </c>
      <c r="B4">
        <v>20161103</v>
      </c>
      <c r="C4">
        <f>'данные модели'!B4</f>
        <v>9.5</v>
      </c>
      <c r="D4">
        <f>'данные модели'!C4</f>
        <v>1962.71</v>
      </c>
      <c r="E4">
        <f t="shared" si="0"/>
        <v>0</v>
      </c>
      <c r="F4">
        <f>E3</f>
        <v>-1.041666666666663E-2</v>
      </c>
      <c r="G4" s="7">
        <v>1.449275362318842E-2</v>
      </c>
      <c r="H4" s="7">
        <v>-1.4285714285714299E-2</v>
      </c>
    </row>
    <row r="5" spans="1:8">
      <c r="A5">
        <v>7</v>
      </c>
      <c r="B5">
        <v>20161107</v>
      </c>
      <c r="C5">
        <f>'данные модели'!B5</f>
        <v>9.4499999999999993</v>
      </c>
      <c r="D5">
        <f>'данные модели'!C5</f>
        <v>1952.69</v>
      </c>
      <c r="E5">
        <f t="shared" si="0"/>
        <v>-5.2631578947369166E-3</v>
      </c>
      <c r="F5">
        <f>E4</f>
        <v>0</v>
      </c>
      <c r="G5" s="7">
        <v>0</v>
      </c>
      <c r="H5" s="7">
        <v>1.449275362318842E-2</v>
      </c>
    </row>
    <row r="6" spans="1:8">
      <c r="A6">
        <v>8</v>
      </c>
      <c r="B6">
        <v>20161108</v>
      </c>
      <c r="C6">
        <f>'данные модели'!B6</f>
        <v>9.5</v>
      </c>
      <c r="D6">
        <f>'данные модели'!C6</f>
        <v>1967.93</v>
      </c>
      <c r="E6">
        <f t="shared" si="0"/>
        <v>5.2910052910053662E-3</v>
      </c>
      <c r="F6">
        <f>E5</f>
        <v>-5.2631578947369166E-3</v>
      </c>
      <c r="G6" s="7">
        <v>0</v>
      </c>
      <c r="H6" s="7">
        <v>0</v>
      </c>
    </row>
    <row r="7" spans="1:8">
      <c r="A7">
        <v>9</v>
      </c>
      <c r="B7">
        <v>20161109</v>
      </c>
      <c r="C7">
        <f>'данные модели'!B7</f>
        <v>9.9</v>
      </c>
      <c r="D7">
        <f>'данные модели'!C7</f>
        <v>2011.58</v>
      </c>
      <c r="E7">
        <f t="shared" si="0"/>
        <v>4.2105263157894778E-2</v>
      </c>
      <c r="F7">
        <f>E6</f>
        <v>5.2910052910053662E-3</v>
      </c>
      <c r="G7" s="7">
        <v>0</v>
      </c>
      <c r="H7" s="7">
        <v>0</v>
      </c>
    </row>
    <row r="8" spans="1:8">
      <c r="A8">
        <v>10</v>
      </c>
      <c r="B8">
        <v>20161110</v>
      </c>
      <c r="C8">
        <f>'данные модели'!B8</f>
        <v>9.99</v>
      </c>
      <c r="D8">
        <f>'данные модели'!C8</f>
        <v>2044.03</v>
      </c>
      <c r="E8">
        <f t="shared" si="0"/>
        <v>9.0909090909090766E-3</v>
      </c>
      <c r="F8">
        <f>E7</f>
        <v>4.2105263157894778E-2</v>
      </c>
      <c r="G8" s="7">
        <v>0</v>
      </c>
      <c r="H8" s="7">
        <v>0</v>
      </c>
    </row>
    <row r="9" spans="1:8">
      <c r="A9">
        <v>11</v>
      </c>
      <c r="B9">
        <v>20161111</v>
      </c>
      <c r="C9">
        <f>'данные модели'!B9</f>
        <v>9.75</v>
      </c>
      <c r="D9">
        <f>'данные модели'!C9</f>
        <v>2031.92</v>
      </c>
      <c r="E9">
        <f t="shared" si="0"/>
        <v>-2.4024024024024045E-2</v>
      </c>
      <c r="F9">
        <f>E8</f>
        <v>9.0909090909090766E-3</v>
      </c>
      <c r="G9" s="7">
        <v>2.8571428571428598E-2</v>
      </c>
      <c r="H9" s="7">
        <v>0</v>
      </c>
    </row>
    <row r="10" spans="1:8">
      <c r="A10">
        <v>14</v>
      </c>
      <c r="B10">
        <v>20161114</v>
      </c>
      <c r="C10">
        <f>'данные модели'!B10</f>
        <v>9.9499999999999993</v>
      </c>
      <c r="D10">
        <f>'данные модели'!C10</f>
        <v>2021.99</v>
      </c>
      <c r="E10">
        <f t="shared" si="0"/>
        <v>2.051282051282044E-2</v>
      </c>
      <c r="F10">
        <f>E9</f>
        <v>-2.4024024024024045E-2</v>
      </c>
      <c r="H10" s="7">
        <v>2.8571428571428598E-2</v>
      </c>
    </row>
    <row r="11" spans="1:8">
      <c r="A11">
        <v>15</v>
      </c>
      <c r="B11">
        <v>20161115</v>
      </c>
      <c r="C11">
        <f>'данные модели'!B11</f>
        <v>9.99</v>
      </c>
      <c r="D11">
        <f>'данные модели'!C11</f>
        <v>2017.06</v>
      </c>
      <c r="E11">
        <f t="shared" si="0"/>
        <v>4.020100502512656E-3</v>
      </c>
      <c r="F11">
        <f>E10</f>
        <v>2.051282051282044E-2</v>
      </c>
    </row>
    <row r="12" spans="1:8">
      <c r="A12">
        <v>16</v>
      </c>
      <c r="B12">
        <v>20161116</v>
      </c>
      <c r="C12">
        <f>'данные модели'!B12</f>
        <v>9.7200000000000006</v>
      </c>
      <c r="D12">
        <f>'данные модели'!C12</f>
        <v>2028.92</v>
      </c>
      <c r="E12">
        <f t="shared" si="0"/>
        <v>-2.7027027027026983E-2</v>
      </c>
      <c r="F12">
        <f>E11</f>
        <v>4.020100502512656E-3</v>
      </c>
    </row>
    <row r="13" spans="1:8">
      <c r="A13">
        <v>17</v>
      </c>
      <c r="B13">
        <v>20161117</v>
      </c>
      <c r="C13">
        <f>'данные модели'!B13</f>
        <v>9.83</v>
      </c>
      <c r="D13">
        <f>'данные модели'!C13</f>
        <v>2042.76</v>
      </c>
      <c r="E13">
        <f t="shared" si="0"/>
        <v>1.1316872427983481E-2</v>
      </c>
      <c r="F13">
        <f>E12</f>
        <v>-2.7027027027026983E-2</v>
      </c>
    </row>
    <row r="14" spans="1:8">
      <c r="A14">
        <v>18</v>
      </c>
      <c r="B14">
        <v>20161118</v>
      </c>
      <c r="C14">
        <f>'данные модели'!B14</f>
        <v>9.8800000000000008</v>
      </c>
      <c r="D14">
        <f>'данные модели'!C14</f>
        <v>2038.29</v>
      </c>
      <c r="E14">
        <f t="shared" si="0"/>
        <v>5.0864699898271323E-3</v>
      </c>
      <c r="F14">
        <f>E13</f>
        <v>1.1316872427983481E-2</v>
      </c>
    </row>
    <row r="15" spans="1:8">
      <c r="A15">
        <v>21</v>
      </c>
      <c r="B15">
        <v>20161121</v>
      </c>
      <c r="C15">
        <f>'данные модели'!B15</f>
        <v>9.8000000000000007</v>
      </c>
      <c r="D15">
        <f>'данные модели'!C15</f>
        <v>2058.77</v>
      </c>
      <c r="E15">
        <f t="shared" si="0"/>
        <v>-8.097165991902841E-3</v>
      </c>
      <c r="F15">
        <f>E14</f>
        <v>5.0864699898271323E-3</v>
      </c>
    </row>
    <row r="16" spans="1:8">
      <c r="A16">
        <v>22</v>
      </c>
      <c r="B16">
        <v>20161122</v>
      </c>
      <c r="C16">
        <f>'данные модели'!B16</f>
        <v>9.91</v>
      </c>
      <c r="D16">
        <f>'данные модели'!C16</f>
        <v>2066.1799999999998</v>
      </c>
      <c r="E16">
        <f t="shared" si="0"/>
        <v>1.1224489795918309E-2</v>
      </c>
      <c r="F16">
        <f>E15</f>
        <v>-8.097165991902841E-3</v>
      </c>
    </row>
    <row r="17" spans="1:6">
      <c r="A17">
        <v>23</v>
      </c>
      <c r="B17">
        <v>20161123</v>
      </c>
      <c r="C17">
        <f>'данные модели'!B17</f>
        <v>9.8699999999999992</v>
      </c>
      <c r="D17">
        <f>'данные модели'!C17</f>
        <v>2085.75</v>
      </c>
      <c r="E17">
        <f t="shared" si="0"/>
        <v>-4.0363269424824339E-3</v>
      </c>
      <c r="F17">
        <f>E16</f>
        <v>1.1224489795918309E-2</v>
      </c>
    </row>
    <row r="18" spans="1:6">
      <c r="A18">
        <v>24</v>
      </c>
      <c r="B18">
        <v>20161124</v>
      </c>
      <c r="C18">
        <f>'данные модели'!B18</f>
        <v>9.89</v>
      </c>
      <c r="D18">
        <f>'данные модели'!C18</f>
        <v>2102.9699999999998</v>
      </c>
      <c r="E18">
        <f t="shared" si="0"/>
        <v>2.0263424518745035E-3</v>
      </c>
      <c r="F18">
        <f>E17</f>
        <v>-4.0363269424824339E-3</v>
      </c>
    </row>
    <row r="19" spans="1:6">
      <c r="A19">
        <v>25</v>
      </c>
      <c r="B19">
        <v>20161125</v>
      </c>
      <c r="C19">
        <f>'данные модели'!B19</f>
        <v>9.77</v>
      </c>
      <c r="D19">
        <f>'данные модели'!C19</f>
        <v>2098.15</v>
      </c>
      <c r="E19">
        <f t="shared" si="0"/>
        <v>-1.2133468149646207E-2</v>
      </c>
      <c r="F19">
        <f>E18</f>
        <v>2.0263424518745035E-3</v>
      </c>
    </row>
    <row r="20" spans="1:6">
      <c r="A20">
        <v>28</v>
      </c>
      <c r="B20">
        <v>20161128</v>
      </c>
      <c r="C20">
        <f>'данные модели'!B20</f>
        <v>9.49</v>
      </c>
      <c r="D20">
        <f>'данные модели'!C20</f>
        <v>2094.65</v>
      </c>
      <c r="E20">
        <f t="shared" si="0"/>
        <v>-2.8659160696008126E-2</v>
      </c>
      <c r="F20">
        <f>E19</f>
        <v>-1.2133468149646207E-2</v>
      </c>
    </row>
    <row r="21" spans="1:6">
      <c r="A21">
        <v>29</v>
      </c>
      <c r="B21">
        <v>20161129</v>
      </c>
      <c r="C21">
        <f>'данные модели'!B21</f>
        <v>9.7100000000000009</v>
      </c>
      <c r="D21">
        <f>'данные модели'!C21</f>
        <v>2086.84</v>
      </c>
      <c r="E21">
        <f t="shared" si="0"/>
        <v>2.3182297154899962E-2</v>
      </c>
      <c r="F21">
        <f>E20</f>
        <v>-2.8659160696008126E-2</v>
      </c>
    </row>
    <row r="22" spans="1:6">
      <c r="A22">
        <v>30</v>
      </c>
      <c r="B22">
        <v>20161130</v>
      </c>
      <c r="C22">
        <f>'данные модели'!B22</f>
        <v>9.76</v>
      </c>
      <c r="D22">
        <f>'данные модели'!C22</f>
        <v>2104.91</v>
      </c>
      <c r="E22">
        <f t="shared" si="0"/>
        <v>5.149330587023577E-3</v>
      </c>
      <c r="F22">
        <f>E21</f>
        <v>2.3182297154899962E-2</v>
      </c>
    </row>
    <row r="23" spans="1:6">
      <c r="B23">
        <v>20161201</v>
      </c>
      <c r="C23">
        <f>'данные модели'!B23</f>
        <v>0</v>
      </c>
      <c r="D23">
        <f>'данные модели'!C23</f>
        <v>0</v>
      </c>
      <c r="F23">
        <f>E22</f>
        <v>5.149330587023577E-3</v>
      </c>
    </row>
    <row r="24" spans="1:6">
      <c r="B24">
        <v>20161202</v>
      </c>
      <c r="C24">
        <f>'данные модели'!B24</f>
        <v>0</v>
      </c>
      <c r="D24">
        <f>'данные модели'!C24</f>
        <v>0</v>
      </c>
    </row>
    <row r="26" spans="1:6">
      <c r="A26" t="s">
        <v>58</v>
      </c>
    </row>
    <row r="28" spans="1:6">
      <c r="A28" t="s">
        <v>6</v>
      </c>
    </row>
    <row r="29" spans="1:6" ht="15.75" thickBot="1"/>
    <row r="30" spans="1:6">
      <c r="A30" s="4" t="s">
        <v>7</v>
      </c>
      <c r="B30" s="4"/>
    </row>
    <row r="31" spans="1:6">
      <c r="A31" s="1" t="s">
        <v>8</v>
      </c>
      <c r="B31" s="1">
        <v>0.15048782359568588</v>
      </c>
    </row>
    <row r="32" spans="1:6">
      <c r="A32" s="1" t="s">
        <v>9</v>
      </c>
      <c r="B32" s="10">
        <v>2.2646585050566274E-2</v>
      </c>
    </row>
    <row r="33" spans="1:9">
      <c r="A33" s="1" t="s">
        <v>10</v>
      </c>
      <c r="B33" s="1">
        <v>-3.4844792299400421E-2</v>
      </c>
    </row>
    <row r="34" spans="1:9">
      <c r="A34" s="1" t="s">
        <v>11</v>
      </c>
      <c r="B34" s="1">
        <v>1.7794224235984139E-2</v>
      </c>
    </row>
    <row r="35" spans="1:9" ht="15.75" thickBot="1">
      <c r="A35" s="2" t="s">
        <v>12</v>
      </c>
      <c r="B35" s="2">
        <v>19</v>
      </c>
    </row>
    <row r="37" spans="1:9" ht="15.75" thickBot="1">
      <c r="A37" t="s">
        <v>13</v>
      </c>
    </row>
    <row r="38" spans="1:9">
      <c r="A38" s="3"/>
      <c r="B38" s="3" t="s">
        <v>18</v>
      </c>
      <c r="C38" s="3" t="s">
        <v>19</v>
      </c>
      <c r="D38" s="3" t="s">
        <v>20</v>
      </c>
      <c r="E38" s="3" t="s">
        <v>21</v>
      </c>
      <c r="F38" s="3" t="s">
        <v>22</v>
      </c>
    </row>
    <row r="39" spans="1:9">
      <c r="A39" s="1" t="s">
        <v>14</v>
      </c>
      <c r="B39" s="1">
        <v>1</v>
      </c>
      <c r="C39" s="1">
        <v>1.2472632533857674E-4</v>
      </c>
      <c r="D39" s="1">
        <v>1.2472632533857674E-4</v>
      </c>
      <c r="E39" s="1">
        <v>0.3939127238630924</v>
      </c>
      <c r="F39" s="10">
        <v>0.53858972527244076</v>
      </c>
    </row>
    <row r="40" spans="1:9">
      <c r="A40" s="1" t="s">
        <v>15</v>
      </c>
      <c r="B40" s="1">
        <v>17</v>
      </c>
      <c r="C40" s="1">
        <v>5.3827850747282507E-3</v>
      </c>
      <c r="D40" s="1">
        <v>3.1663441616048535E-4</v>
      </c>
      <c r="E40" s="1"/>
      <c r="F40" s="1"/>
    </row>
    <row r="41" spans="1:9" ht="15.75" thickBot="1">
      <c r="A41" s="2" t="s">
        <v>16</v>
      </c>
      <c r="B41" s="2">
        <v>18</v>
      </c>
      <c r="C41" s="2">
        <v>5.5075114000668274E-3</v>
      </c>
      <c r="D41" s="2"/>
      <c r="E41" s="2"/>
      <c r="F41" s="2"/>
    </row>
    <row r="42" spans="1:9" ht="15.75" thickBot="1"/>
    <row r="43" spans="1:9">
      <c r="A43" s="3"/>
      <c r="B43" s="3" t="s">
        <v>23</v>
      </c>
      <c r="C43" s="3" t="s">
        <v>11</v>
      </c>
      <c r="D43" s="3" t="s">
        <v>24</v>
      </c>
      <c r="E43" s="3" t="s">
        <v>25</v>
      </c>
      <c r="F43" s="3" t="s">
        <v>26</v>
      </c>
      <c r="G43" s="3" t="s">
        <v>27</v>
      </c>
      <c r="H43" s="3" t="s">
        <v>28</v>
      </c>
      <c r="I43" s="3" t="s">
        <v>29</v>
      </c>
    </row>
    <row r="44" spans="1:9">
      <c r="A44" s="1" t="s">
        <v>17</v>
      </c>
      <c r="B44" s="1">
        <v>1.6778895301508877E-3</v>
      </c>
      <c r="C44" s="1">
        <v>4.0861236026966908E-3</v>
      </c>
      <c r="D44" s="1">
        <v>0.4106311245806521</v>
      </c>
      <c r="E44" s="10">
        <v>0.68647229423446299</v>
      </c>
      <c r="F44" s="1">
        <v>-6.9430776211512881E-3</v>
      </c>
      <c r="G44" s="1">
        <v>1.0298856681453063E-2</v>
      </c>
      <c r="H44" s="1">
        <v>-6.9430776211512881E-3</v>
      </c>
      <c r="I44" s="1">
        <v>1.0298856681453063E-2</v>
      </c>
    </row>
    <row r="45" spans="1:9" ht="15.75" thickBot="1">
      <c r="A45" s="2" t="s">
        <v>59</v>
      </c>
      <c r="B45" s="2">
        <v>-0.14890101544137199</v>
      </c>
      <c r="C45" s="2">
        <v>0.2372453203910192</v>
      </c>
      <c r="D45" s="2">
        <v>-0.62762466798484662</v>
      </c>
      <c r="E45" s="12">
        <v>0.5385897252724422</v>
      </c>
      <c r="F45" s="2">
        <v>-0.64944488360564512</v>
      </c>
      <c r="G45" s="2">
        <v>0.35164285272290108</v>
      </c>
      <c r="H45" s="2">
        <v>-0.64944488360564512</v>
      </c>
      <c r="I45" s="2">
        <v>0.35164285272290108</v>
      </c>
    </row>
    <row r="47" spans="1:9">
      <c r="A47" s="13" t="s">
        <v>57</v>
      </c>
    </row>
    <row r="49" spans="1:9">
      <c r="A49" t="s">
        <v>6</v>
      </c>
    </row>
    <row r="50" spans="1:9" ht="15.75" thickBot="1"/>
    <row r="51" spans="1:9">
      <c r="A51" s="4" t="s">
        <v>7</v>
      </c>
      <c r="B51" s="4"/>
    </row>
    <row r="52" spans="1:9">
      <c r="A52" s="1" t="s">
        <v>8</v>
      </c>
      <c r="B52" s="1">
        <v>6.3503651453470686E-2</v>
      </c>
    </row>
    <row r="53" spans="1:9">
      <c r="A53" s="1" t="s">
        <v>9</v>
      </c>
      <c r="B53" s="10">
        <v>4.0327137479238898E-3</v>
      </c>
    </row>
    <row r="54" spans="1:9">
      <c r="A54" s="1" t="s">
        <v>10</v>
      </c>
      <c r="B54" s="1">
        <v>-0.19516074350249132</v>
      </c>
    </row>
    <row r="55" spans="1:9">
      <c r="A55" s="1" t="s">
        <v>11</v>
      </c>
      <c r="B55" s="1">
        <v>1.4883876089997914E-2</v>
      </c>
    </row>
    <row r="56" spans="1:9" ht="15.75" thickBot="1">
      <c r="A56" s="2" t="s">
        <v>12</v>
      </c>
      <c r="B56" s="2">
        <v>7</v>
      </c>
    </row>
    <row r="58" spans="1:9" ht="15.75" thickBot="1">
      <c r="A58" t="s">
        <v>13</v>
      </c>
    </row>
    <row r="59" spans="1:9">
      <c r="A59" s="3"/>
      <c r="B59" s="3" t="s">
        <v>18</v>
      </c>
      <c r="C59" s="3" t="s">
        <v>19</v>
      </c>
      <c r="D59" s="3" t="s">
        <v>20</v>
      </c>
      <c r="E59" s="3" t="s">
        <v>21</v>
      </c>
      <c r="F59" s="3" t="s">
        <v>22</v>
      </c>
    </row>
    <row r="60" spans="1:9">
      <c r="A60" s="1" t="s">
        <v>14</v>
      </c>
      <c r="B60" s="1">
        <v>1</v>
      </c>
      <c r="C60" s="1">
        <v>4.4849170808705738E-6</v>
      </c>
      <c r="D60" s="1">
        <v>4.4849170808705738E-6</v>
      </c>
      <c r="E60" s="1">
        <v>2.0245211883913341E-2</v>
      </c>
      <c r="F60" s="1">
        <v>0.89241009911331204</v>
      </c>
    </row>
    <row r="61" spans="1:9">
      <c r="A61" s="1" t="s">
        <v>15</v>
      </c>
      <c r="B61" s="1">
        <v>5</v>
      </c>
      <c r="C61" s="1">
        <v>1.1076488373120579E-3</v>
      </c>
      <c r="D61" s="1">
        <v>2.2152976746241159E-4</v>
      </c>
      <c r="E61" s="1"/>
      <c r="F61" s="1"/>
    </row>
    <row r="62" spans="1:9" ht="15.75" thickBot="1">
      <c r="A62" s="2" t="s">
        <v>16</v>
      </c>
      <c r="B62" s="2">
        <v>6</v>
      </c>
      <c r="C62" s="2">
        <v>1.1121337543929285E-3</v>
      </c>
      <c r="D62" s="2"/>
      <c r="E62" s="2"/>
      <c r="F62" s="2"/>
    </row>
    <row r="63" spans="1:9" ht="15.75" thickBot="1"/>
    <row r="64" spans="1:9">
      <c r="A64" s="3"/>
      <c r="B64" s="3" t="s">
        <v>23</v>
      </c>
      <c r="C64" s="3" t="s">
        <v>11</v>
      </c>
      <c r="D64" s="3" t="s">
        <v>24</v>
      </c>
      <c r="E64" s="3" t="s">
        <v>25</v>
      </c>
      <c r="F64" s="3" t="s">
        <v>26</v>
      </c>
      <c r="G64" s="3" t="s">
        <v>27</v>
      </c>
      <c r="H64" s="3" t="s">
        <v>28</v>
      </c>
      <c r="I64" s="3" t="s">
        <v>29</v>
      </c>
    </row>
    <row r="65" spans="1:9">
      <c r="A65" s="1" t="s">
        <v>17</v>
      </c>
      <c r="B65" s="1">
        <v>4.2847969510295767E-3</v>
      </c>
      <c r="C65" s="1">
        <v>5.7563432749906263E-3</v>
      </c>
      <c r="D65" s="1">
        <v>0.74436091566074192</v>
      </c>
      <c r="E65" s="10">
        <v>0.4901407069130993</v>
      </c>
      <c r="F65" s="1">
        <v>-1.0512354505944675E-2</v>
      </c>
      <c r="G65" s="1">
        <v>1.9081948408003827E-2</v>
      </c>
      <c r="H65" s="1">
        <v>-1.0512354505944675E-2</v>
      </c>
      <c r="I65" s="1">
        <v>1.9081948408003827E-2</v>
      </c>
    </row>
    <row r="66" spans="1:9" ht="15.75" thickBot="1">
      <c r="A66" s="2" t="s">
        <v>59</v>
      </c>
      <c r="B66" s="2">
        <v>8.7559976658121277E-2</v>
      </c>
      <c r="C66" s="2">
        <v>0.61538155364167491</v>
      </c>
      <c r="D66" s="2">
        <v>0.14228566998793371</v>
      </c>
      <c r="E66" s="12">
        <v>0.89241009911330615</v>
      </c>
      <c r="F66" s="2">
        <v>-1.4943286665411182</v>
      </c>
      <c r="G66" s="2">
        <v>1.6694486198573606</v>
      </c>
      <c r="H66" s="2">
        <v>-1.4943286665411182</v>
      </c>
      <c r="I66" s="2">
        <v>1.6694486198573606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0"/>
  <sheetViews>
    <sheetView topLeftCell="A4" workbookViewId="0">
      <selection activeCell="M18" sqref="M18"/>
    </sheetView>
  </sheetViews>
  <sheetFormatPr defaultRowHeight="15"/>
  <cols>
    <col min="1" max="1" width="16.42578125" customWidth="1"/>
    <col min="2" max="2" width="11.5703125" customWidth="1"/>
    <col min="5" max="5" width="13.28515625" customWidth="1"/>
  </cols>
  <sheetData>
    <row r="1" spans="1:15">
      <c r="A1" t="s">
        <v>3</v>
      </c>
      <c r="B1" t="s">
        <v>0</v>
      </c>
      <c r="C1" t="s">
        <v>1</v>
      </c>
      <c r="D1" t="s">
        <v>67</v>
      </c>
      <c r="E1" t="s">
        <v>4</v>
      </c>
      <c r="K1" s="6" t="s">
        <v>32</v>
      </c>
      <c r="L1" s="6"/>
    </row>
    <row r="2" spans="1:15">
      <c r="A2">
        <v>1</v>
      </c>
      <c r="B2">
        <v>20161101</v>
      </c>
      <c r="C2">
        <f>'данные модели'!B2</f>
        <v>9.6</v>
      </c>
      <c r="D2">
        <f>'данные модели'!C2</f>
        <v>1996.87</v>
      </c>
      <c r="E2" t="e">
        <f t="shared" ref="E2:E23" si="0">(C2-C1)/C1</f>
        <v>#VALUE!</v>
      </c>
      <c r="K2" s="7">
        <v>-1.4084507042253534E-2</v>
      </c>
      <c r="L2" s="7"/>
    </row>
    <row r="3" spans="1:15">
      <c r="A3">
        <v>2</v>
      </c>
      <c r="B3">
        <v>20161102</v>
      </c>
      <c r="C3">
        <f>'данные модели'!B3</f>
        <v>9.5</v>
      </c>
      <c r="D3">
        <f>'данные модели'!C3</f>
        <v>1968.77</v>
      </c>
      <c r="E3">
        <f t="shared" si="0"/>
        <v>-1.041666666666663E-2</v>
      </c>
      <c r="K3" s="7">
        <v>-1.4285714285714299E-2</v>
      </c>
      <c r="L3" s="7">
        <v>-1.4084507042253534E-2</v>
      </c>
    </row>
    <row r="4" spans="1:15">
      <c r="A4">
        <v>3</v>
      </c>
      <c r="B4">
        <v>20161103</v>
      </c>
      <c r="C4">
        <f>'данные модели'!B4</f>
        <v>9.5</v>
      </c>
      <c r="D4">
        <f>'данные модели'!C4</f>
        <v>1962.71</v>
      </c>
      <c r="E4">
        <f t="shared" si="0"/>
        <v>0</v>
      </c>
      <c r="F4">
        <f>E3</f>
        <v>-1.041666666666663E-2</v>
      </c>
      <c r="K4" s="7">
        <v>1.449275362318842E-2</v>
      </c>
      <c r="L4" s="7">
        <v>-1.4285714285714299E-2</v>
      </c>
      <c r="M4" s="7">
        <v>-1.4084507042253534E-2</v>
      </c>
    </row>
    <row r="5" spans="1:15">
      <c r="A5">
        <v>7</v>
      </c>
      <c r="B5">
        <v>20161107</v>
      </c>
      <c r="C5">
        <f>'данные модели'!B5</f>
        <v>9.4499999999999993</v>
      </c>
      <c r="D5">
        <f>'данные модели'!C5</f>
        <v>1952.69</v>
      </c>
      <c r="E5">
        <f t="shared" si="0"/>
        <v>-5.2631578947369166E-3</v>
      </c>
      <c r="F5">
        <f>E4</f>
        <v>0</v>
      </c>
      <c r="G5">
        <f>F4</f>
        <v>-1.041666666666663E-2</v>
      </c>
      <c r="K5" s="7">
        <v>0</v>
      </c>
      <c r="L5" s="7">
        <v>1.449275362318842E-2</v>
      </c>
      <c r="M5" s="7">
        <v>-1.4285714285714299E-2</v>
      </c>
      <c r="N5" s="7">
        <v>-1.4084507042253534E-2</v>
      </c>
    </row>
    <row r="6" spans="1:15">
      <c r="A6">
        <v>8</v>
      </c>
      <c r="B6">
        <v>20161108</v>
      </c>
      <c r="C6">
        <f>'данные модели'!B6</f>
        <v>9.5</v>
      </c>
      <c r="D6">
        <f>'данные модели'!C6</f>
        <v>1967.93</v>
      </c>
      <c r="E6">
        <f t="shared" si="0"/>
        <v>5.2910052910053662E-3</v>
      </c>
      <c r="F6">
        <f>E5</f>
        <v>-5.2631578947369166E-3</v>
      </c>
      <c r="G6">
        <f>F5</f>
        <v>0</v>
      </c>
      <c r="H6">
        <f>G5</f>
        <v>-1.041666666666663E-2</v>
      </c>
      <c r="K6" s="7">
        <v>0</v>
      </c>
      <c r="L6" s="7">
        <v>0</v>
      </c>
      <c r="M6" s="7">
        <v>1.449275362318842E-2</v>
      </c>
      <c r="N6" s="7">
        <v>-1.4285714285714299E-2</v>
      </c>
      <c r="O6" s="7">
        <v>-1.4084507042253534E-2</v>
      </c>
    </row>
    <row r="7" spans="1:15">
      <c r="A7">
        <v>9</v>
      </c>
      <c r="B7">
        <v>20161109</v>
      </c>
      <c r="C7">
        <f>'данные модели'!B7</f>
        <v>9.9</v>
      </c>
      <c r="D7">
        <f>'данные модели'!C7</f>
        <v>2011.58</v>
      </c>
      <c r="E7">
        <f t="shared" si="0"/>
        <v>4.2105263157894778E-2</v>
      </c>
      <c r="F7">
        <f>E6</f>
        <v>5.2910052910053662E-3</v>
      </c>
      <c r="G7">
        <f>F6</f>
        <v>-5.2631578947369166E-3</v>
      </c>
      <c r="H7">
        <f>G6</f>
        <v>0</v>
      </c>
      <c r="I7">
        <f>H6</f>
        <v>-1.041666666666663E-2</v>
      </c>
      <c r="K7" s="7">
        <v>0</v>
      </c>
      <c r="L7" s="7">
        <v>0</v>
      </c>
      <c r="M7" s="7">
        <v>0</v>
      </c>
      <c r="N7" s="7">
        <v>1.449275362318842E-2</v>
      </c>
      <c r="O7" s="7">
        <v>-1.4285714285714299E-2</v>
      </c>
    </row>
    <row r="8" spans="1:15">
      <c r="A8">
        <v>10</v>
      </c>
      <c r="B8">
        <v>20161110</v>
      </c>
      <c r="C8">
        <f>'данные модели'!B8</f>
        <v>9.99</v>
      </c>
      <c r="D8">
        <f>'данные модели'!C8</f>
        <v>2044.03</v>
      </c>
      <c r="E8">
        <f t="shared" si="0"/>
        <v>9.0909090909090766E-3</v>
      </c>
      <c r="F8">
        <f>E7</f>
        <v>4.2105263157894778E-2</v>
      </c>
      <c r="G8">
        <f>F7</f>
        <v>5.2910052910053662E-3</v>
      </c>
      <c r="H8">
        <f>G7</f>
        <v>-5.2631578947369166E-3</v>
      </c>
      <c r="I8">
        <f>H7</f>
        <v>0</v>
      </c>
      <c r="J8">
        <f>I7</f>
        <v>-1.041666666666663E-2</v>
      </c>
      <c r="K8" s="7">
        <v>0</v>
      </c>
      <c r="L8" s="7">
        <v>0</v>
      </c>
      <c r="M8" s="7">
        <v>0</v>
      </c>
      <c r="N8" s="7">
        <v>0</v>
      </c>
      <c r="O8" s="7">
        <v>1.449275362318842E-2</v>
      </c>
    </row>
    <row r="9" spans="1:15">
      <c r="A9">
        <v>11</v>
      </c>
      <c r="B9">
        <v>20161111</v>
      </c>
      <c r="C9">
        <f>'данные модели'!B9</f>
        <v>9.75</v>
      </c>
      <c r="D9">
        <f>'данные модели'!C9</f>
        <v>2031.92</v>
      </c>
      <c r="E9">
        <f t="shared" si="0"/>
        <v>-2.4024024024024045E-2</v>
      </c>
      <c r="F9">
        <f>E8</f>
        <v>9.0909090909090766E-3</v>
      </c>
      <c r="G9">
        <f>F8</f>
        <v>4.2105263157894778E-2</v>
      </c>
      <c r="H9">
        <f>G8</f>
        <v>5.2910052910053662E-3</v>
      </c>
      <c r="I9">
        <f>H8</f>
        <v>-5.2631578947369166E-3</v>
      </c>
      <c r="J9">
        <f>I8</f>
        <v>0</v>
      </c>
      <c r="K9" s="7">
        <v>2.8571428571428598E-2</v>
      </c>
      <c r="L9" s="7">
        <v>0</v>
      </c>
      <c r="M9" s="7">
        <v>0</v>
      </c>
      <c r="N9" s="7">
        <v>0</v>
      </c>
      <c r="O9" s="7">
        <v>0</v>
      </c>
    </row>
    <row r="10" spans="1:15">
      <c r="A10">
        <v>14</v>
      </c>
      <c r="B10">
        <v>20161114</v>
      </c>
      <c r="C10">
        <f>'данные модели'!B10</f>
        <v>9.9499999999999993</v>
      </c>
      <c r="D10">
        <f>'данные модели'!C10</f>
        <v>2021.99</v>
      </c>
      <c r="E10">
        <f t="shared" si="0"/>
        <v>2.051282051282044E-2</v>
      </c>
      <c r="F10">
        <f>E9</f>
        <v>-2.4024024024024045E-2</v>
      </c>
      <c r="G10">
        <f>F9</f>
        <v>9.0909090909090766E-3</v>
      </c>
      <c r="H10">
        <f>G9</f>
        <v>4.2105263157894778E-2</v>
      </c>
      <c r="I10">
        <f>H9</f>
        <v>5.2910052910053662E-3</v>
      </c>
      <c r="J10">
        <f>I9</f>
        <v>-5.2631578947369166E-3</v>
      </c>
      <c r="L10" s="7">
        <v>2.8571428571428598E-2</v>
      </c>
      <c r="M10" s="7">
        <v>0</v>
      </c>
      <c r="N10" s="7">
        <v>0</v>
      </c>
      <c r="O10" s="7">
        <v>0</v>
      </c>
    </row>
    <row r="11" spans="1:15">
      <c r="A11">
        <v>15</v>
      </c>
      <c r="B11">
        <v>20161115</v>
      </c>
      <c r="C11">
        <f>'данные модели'!B11</f>
        <v>9.99</v>
      </c>
      <c r="D11">
        <f>'данные модели'!C11</f>
        <v>2017.06</v>
      </c>
      <c r="E11">
        <f t="shared" si="0"/>
        <v>4.020100502512656E-3</v>
      </c>
      <c r="F11">
        <f>E10</f>
        <v>2.051282051282044E-2</v>
      </c>
      <c r="G11">
        <f>F10</f>
        <v>-2.4024024024024045E-2</v>
      </c>
      <c r="H11">
        <f>G10</f>
        <v>9.0909090909090766E-3</v>
      </c>
      <c r="I11">
        <f>H10</f>
        <v>4.2105263157894778E-2</v>
      </c>
      <c r="J11">
        <f>I10</f>
        <v>5.2910052910053662E-3</v>
      </c>
      <c r="M11" s="7">
        <v>2.8571428571428598E-2</v>
      </c>
      <c r="N11" s="7">
        <v>0</v>
      </c>
      <c r="O11" s="7">
        <v>0</v>
      </c>
    </row>
    <row r="12" spans="1:15">
      <c r="A12">
        <v>16</v>
      </c>
      <c r="B12">
        <v>20161116</v>
      </c>
      <c r="C12">
        <f>'данные модели'!B12</f>
        <v>9.7200000000000006</v>
      </c>
      <c r="D12">
        <f>'данные модели'!C12</f>
        <v>2028.92</v>
      </c>
      <c r="E12">
        <f t="shared" si="0"/>
        <v>-2.7027027027026983E-2</v>
      </c>
      <c r="F12">
        <f>E11</f>
        <v>4.020100502512656E-3</v>
      </c>
      <c r="G12">
        <f>F11</f>
        <v>2.051282051282044E-2</v>
      </c>
      <c r="H12">
        <f>G11</f>
        <v>-2.4024024024024045E-2</v>
      </c>
      <c r="I12">
        <f>H11</f>
        <v>9.0909090909090766E-3</v>
      </c>
      <c r="J12">
        <f>I11</f>
        <v>4.2105263157894778E-2</v>
      </c>
      <c r="N12" s="7">
        <v>2.8571428571428598E-2</v>
      </c>
      <c r="O12" s="7">
        <v>0</v>
      </c>
    </row>
    <row r="13" spans="1:15">
      <c r="A13">
        <v>17</v>
      </c>
      <c r="B13">
        <v>20161117</v>
      </c>
      <c r="C13">
        <f>'данные модели'!B13</f>
        <v>9.83</v>
      </c>
      <c r="D13">
        <f>'данные модели'!C13</f>
        <v>2042.76</v>
      </c>
      <c r="E13">
        <f t="shared" si="0"/>
        <v>1.1316872427983481E-2</v>
      </c>
      <c r="F13">
        <f>E12</f>
        <v>-2.7027027027026983E-2</v>
      </c>
      <c r="G13">
        <f>F12</f>
        <v>4.020100502512656E-3</v>
      </c>
      <c r="H13">
        <f>G12</f>
        <v>2.051282051282044E-2</v>
      </c>
      <c r="I13">
        <f>H12</f>
        <v>-2.4024024024024045E-2</v>
      </c>
      <c r="J13">
        <f>I12</f>
        <v>9.0909090909090766E-3</v>
      </c>
      <c r="O13" s="7">
        <v>2.8571428571428598E-2</v>
      </c>
    </row>
    <row r="14" spans="1:15">
      <c r="A14">
        <v>18</v>
      </c>
      <c r="B14">
        <v>20161118</v>
      </c>
      <c r="C14">
        <f>'данные модели'!B14</f>
        <v>9.8800000000000008</v>
      </c>
      <c r="D14">
        <f>'данные модели'!C14</f>
        <v>2038.29</v>
      </c>
      <c r="E14">
        <f t="shared" si="0"/>
        <v>5.0864699898271323E-3</v>
      </c>
      <c r="F14">
        <f>E13</f>
        <v>1.1316872427983481E-2</v>
      </c>
      <c r="G14">
        <f>F13</f>
        <v>-2.7027027027026983E-2</v>
      </c>
      <c r="H14">
        <f>G13</f>
        <v>4.020100502512656E-3</v>
      </c>
      <c r="I14">
        <f>H13</f>
        <v>2.051282051282044E-2</v>
      </c>
      <c r="J14">
        <f>I13</f>
        <v>-2.4024024024024045E-2</v>
      </c>
    </row>
    <row r="15" spans="1:15">
      <c r="A15">
        <v>21</v>
      </c>
      <c r="B15">
        <v>20161121</v>
      </c>
      <c r="C15">
        <f>'данные модели'!B15</f>
        <v>9.8000000000000007</v>
      </c>
      <c r="D15">
        <f>'данные модели'!C15</f>
        <v>2058.77</v>
      </c>
      <c r="E15">
        <f t="shared" si="0"/>
        <v>-8.097165991902841E-3</v>
      </c>
      <c r="F15">
        <f>E14</f>
        <v>5.0864699898271323E-3</v>
      </c>
      <c r="G15">
        <f>F14</f>
        <v>1.1316872427983481E-2</v>
      </c>
      <c r="H15">
        <f>G14</f>
        <v>-2.7027027027026983E-2</v>
      </c>
      <c r="I15">
        <f>H14</f>
        <v>4.020100502512656E-3</v>
      </c>
      <c r="J15">
        <f>I14</f>
        <v>2.051282051282044E-2</v>
      </c>
    </row>
    <row r="16" spans="1:15">
      <c r="A16">
        <v>22</v>
      </c>
      <c r="B16">
        <v>20161122</v>
      </c>
      <c r="C16">
        <f>'данные модели'!B16</f>
        <v>9.91</v>
      </c>
      <c r="D16">
        <f>'данные модели'!C16</f>
        <v>2066.1799999999998</v>
      </c>
      <c r="E16">
        <f t="shared" si="0"/>
        <v>1.1224489795918309E-2</v>
      </c>
      <c r="F16">
        <f>E15</f>
        <v>-8.097165991902841E-3</v>
      </c>
      <c r="G16">
        <f>F15</f>
        <v>5.0864699898271323E-3</v>
      </c>
      <c r="H16">
        <f>G15</f>
        <v>1.1316872427983481E-2</v>
      </c>
      <c r="I16">
        <f>H15</f>
        <v>-2.7027027027026983E-2</v>
      </c>
      <c r="J16">
        <f>I15</f>
        <v>4.020100502512656E-3</v>
      </c>
    </row>
    <row r="17" spans="1:10">
      <c r="A17">
        <v>23</v>
      </c>
      <c r="B17">
        <v>20161123</v>
      </c>
      <c r="C17">
        <f>'данные модели'!B17</f>
        <v>9.8699999999999992</v>
      </c>
      <c r="D17">
        <f>'данные модели'!C17</f>
        <v>2085.75</v>
      </c>
      <c r="E17">
        <f t="shared" si="0"/>
        <v>-4.0363269424824339E-3</v>
      </c>
      <c r="F17">
        <f>E16</f>
        <v>1.1224489795918309E-2</v>
      </c>
      <c r="G17">
        <f>F16</f>
        <v>-8.097165991902841E-3</v>
      </c>
      <c r="H17">
        <f>G16</f>
        <v>5.0864699898271323E-3</v>
      </c>
      <c r="I17">
        <f>H16</f>
        <v>1.1316872427983481E-2</v>
      </c>
      <c r="J17">
        <f>I16</f>
        <v>-2.7027027027026983E-2</v>
      </c>
    </row>
    <row r="18" spans="1:10">
      <c r="A18">
        <v>24</v>
      </c>
      <c r="B18">
        <v>20161124</v>
      </c>
      <c r="C18">
        <f>'данные модели'!B18</f>
        <v>9.89</v>
      </c>
      <c r="D18">
        <f>'данные модели'!C18</f>
        <v>2102.9699999999998</v>
      </c>
      <c r="E18">
        <f t="shared" si="0"/>
        <v>2.0263424518745035E-3</v>
      </c>
      <c r="F18">
        <f>E17</f>
        <v>-4.0363269424824339E-3</v>
      </c>
      <c r="G18">
        <f>F17</f>
        <v>1.1224489795918309E-2</v>
      </c>
      <c r="H18">
        <f>G17</f>
        <v>-8.097165991902841E-3</v>
      </c>
      <c r="I18">
        <f>H17</f>
        <v>5.0864699898271323E-3</v>
      </c>
      <c r="J18">
        <f>I17</f>
        <v>1.1316872427983481E-2</v>
      </c>
    </row>
    <row r="19" spans="1:10">
      <c r="A19">
        <v>25</v>
      </c>
      <c r="B19">
        <v>20161125</v>
      </c>
      <c r="C19">
        <f>'данные модели'!B19</f>
        <v>9.77</v>
      </c>
      <c r="D19">
        <f>'данные модели'!C19</f>
        <v>2098.15</v>
      </c>
      <c r="E19">
        <f t="shared" si="0"/>
        <v>-1.2133468149646207E-2</v>
      </c>
      <c r="F19">
        <f>E18</f>
        <v>2.0263424518745035E-3</v>
      </c>
      <c r="G19">
        <f>F18</f>
        <v>-4.0363269424824339E-3</v>
      </c>
      <c r="H19">
        <f>G18</f>
        <v>1.1224489795918309E-2</v>
      </c>
      <c r="I19">
        <f>H18</f>
        <v>-8.097165991902841E-3</v>
      </c>
      <c r="J19">
        <f>I18</f>
        <v>5.0864699898271323E-3</v>
      </c>
    </row>
    <row r="20" spans="1:10">
      <c r="A20">
        <v>28</v>
      </c>
      <c r="B20">
        <v>20161128</v>
      </c>
      <c r="C20">
        <f>'данные модели'!B20</f>
        <v>9.49</v>
      </c>
      <c r="D20">
        <f>'данные модели'!C20</f>
        <v>2094.65</v>
      </c>
      <c r="E20">
        <f t="shared" si="0"/>
        <v>-2.8659160696008126E-2</v>
      </c>
      <c r="F20">
        <f>E19</f>
        <v>-1.2133468149646207E-2</v>
      </c>
      <c r="G20">
        <f>F19</f>
        <v>2.0263424518745035E-3</v>
      </c>
      <c r="H20">
        <f>G19</f>
        <v>-4.0363269424824339E-3</v>
      </c>
      <c r="I20">
        <f>H19</f>
        <v>1.1224489795918309E-2</v>
      </c>
      <c r="J20">
        <f>I19</f>
        <v>-8.097165991902841E-3</v>
      </c>
    </row>
    <row r="21" spans="1:10">
      <c r="A21">
        <v>29</v>
      </c>
      <c r="B21">
        <v>20161129</v>
      </c>
      <c r="C21">
        <f>'данные модели'!B21</f>
        <v>9.7100000000000009</v>
      </c>
      <c r="D21">
        <f>'данные модели'!C21</f>
        <v>2086.84</v>
      </c>
      <c r="E21">
        <f t="shared" si="0"/>
        <v>2.3182297154899962E-2</v>
      </c>
      <c r="F21">
        <f>E20</f>
        <v>-2.8659160696008126E-2</v>
      </c>
      <c r="G21">
        <f>F20</f>
        <v>-1.2133468149646207E-2</v>
      </c>
      <c r="H21">
        <f>G20</f>
        <v>2.0263424518745035E-3</v>
      </c>
      <c r="I21">
        <f>H20</f>
        <v>-4.0363269424824339E-3</v>
      </c>
      <c r="J21">
        <f>I20</f>
        <v>1.1224489795918309E-2</v>
      </c>
    </row>
    <row r="22" spans="1:10">
      <c r="A22">
        <v>30</v>
      </c>
      <c r="B22">
        <v>20161130</v>
      </c>
      <c r="C22">
        <f>'данные модели'!B22</f>
        <v>9.76</v>
      </c>
      <c r="D22">
        <f>'данные модели'!C22</f>
        <v>2104.91</v>
      </c>
      <c r="E22">
        <f t="shared" si="0"/>
        <v>5.149330587023577E-3</v>
      </c>
      <c r="F22">
        <f>E21</f>
        <v>2.3182297154899962E-2</v>
      </c>
      <c r="G22">
        <f>F21</f>
        <v>-2.8659160696008126E-2</v>
      </c>
      <c r="H22">
        <f>G21</f>
        <v>-1.2133468149646207E-2</v>
      </c>
      <c r="I22">
        <f>H21</f>
        <v>2.0263424518745035E-3</v>
      </c>
      <c r="J22">
        <f>I21</f>
        <v>-4.0363269424824339E-3</v>
      </c>
    </row>
    <row r="23" spans="1:10">
      <c r="B23">
        <v>20161201</v>
      </c>
      <c r="C23">
        <f>'данные модели'!B23</f>
        <v>0</v>
      </c>
      <c r="D23">
        <f>'данные модели'!C23</f>
        <v>0</v>
      </c>
    </row>
    <row r="24" spans="1:10">
      <c r="B24">
        <v>20161202</v>
      </c>
      <c r="C24">
        <f>'данные модели'!B24</f>
        <v>0</v>
      </c>
      <c r="D24">
        <f>'данные модели'!C24</f>
        <v>0</v>
      </c>
    </row>
    <row r="27" spans="1:10">
      <c r="A27" t="s">
        <v>6</v>
      </c>
    </row>
    <row r="28" spans="1:10" ht="15.75" thickBot="1">
      <c r="A28" t="s">
        <v>58</v>
      </c>
    </row>
    <row r="29" spans="1:10">
      <c r="A29" s="4" t="s">
        <v>7</v>
      </c>
      <c r="B29" s="4"/>
    </row>
    <row r="30" spans="1:10">
      <c r="A30" s="1" t="s">
        <v>8</v>
      </c>
      <c r="B30" s="1">
        <v>0.66698711530543631</v>
      </c>
    </row>
    <row r="31" spans="1:10">
      <c r="A31" s="1" t="s">
        <v>9</v>
      </c>
      <c r="B31" s="10">
        <v>0.44487181198346731</v>
      </c>
    </row>
    <row r="32" spans="1:10">
      <c r="A32" s="1" t="s">
        <v>10</v>
      </c>
      <c r="B32" s="1">
        <v>0.24300701634109181</v>
      </c>
    </row>
    <row r="33" spans="1:9">
      <c r="A33" s="1" t="s">
        <v>11</v>
      </c>
      <c r="B33" s="1">
        <v>1.6573967745050787E-2</v>
      </c>
    </row>
    <row r="34" spans="1:9" ht="15.75" thickBot="1">
      <c r="A34" s="2" t="s">
        <v>12</v>
      </c>
      <c r="B34" s="2">
        <v>16</v>
      </c>
    </row>
    <row r="36" spans="1:9" ht="15.75" thickBot="1">
      <c r="A36" t="s">
        <v>13</v>
      </c>
    </row>
    <row r="37" spans="1:9">
      <c r="A37" s="3"/>
      <c r="B37" s="3" t="s">
        <v>18</v>
      </c>
      <c r="C37" s="3" t="s">
        <v>19</v>
      </c>
      <c r="D37" s="3" t="s">
        <v>20</v>
      </c>
      <c r="E37" s="3" t="s">
        <v>21</v>
      </c>
      <c r="F37" s="3" t="s">
        <v>22</v>
      </c>
    </row>
    <row r="38" spans="1:9">
      <c r="A38" s="1" t="s">
        <v>14</v>
      </c>
      <c r="B38" s="1">
        <v>4</v>
      </c>
      <c r="C38" s="1">
        <v>2.4215156061423008E-3</v>
      </c>
      <c r="D38" s="1">
        <v>6.053789015355752E-4</v>
      </c>
      <c r="E38" s="1">
        <v>2.2038107762564207</v>
      </c>
      <c r="F38" s="10">
        <v>0.13538747589736347</v>
      </c>
    </row>
    <row r="39" spans="1:9">
      <c r="A39" s="1" t="s">
        <v>15</v>
      </c>
      <c r="B39" s="1">
        <v>11</v>
      </c>
      <c r="C39" s="1">
        <v>3.0216604749538222E-3</v>
      </c>
      <c r="D39" s="1">
        <v>2.7469640681398381E-4</v>
      </c>
      <c r="E39" s="1"/>
      <c r="F39" s="1"/>
    </row>
    <row r="40" spans="1:9" ht="15.75" thickBot="1">
      <c r="A40" s="2" t="s">
        <v>16</v>
      </c>
      <c r="B40" s="2">
        <v>15</v>
      </c>
      <c r="C40" s="2">
        <v>5.443176081096123E-3</v>
      </c>
      <c r="D40" s="2"/>
      <c r="E40" s="2"/>
      <c r="F40" s="2"/>
    </row>
    <row r="41" spans="1:9" ht="15.75" thickBot="1"/>
    <row r="42" spans="1:9">
      <c r="A42" s="3"/>
      <c r="B42" s="3" t="s">
        <v>23</v>
      </c>
      <c r="C42" s="3" t="s">
        <v>11</v>
      </c>
      <c r="D42" s="3" t="s">
        <v>24</v>
      </c>
      <c r="E42" s="3" t="s">
        <v>25</v>
      </c>
      <c r="F42" s="3" t="s">
        <v>26</v>
      </c>
      <c r="G42" s="3" t="s">
        <v>27</v>
      </c>
      <c r="H42" s="3" t="s">
        <v>28</v>
      </c>
      <c r="I42" s="3" t="s">
        <v>29</v>
      </c>
    </row>
    <row r="43" spans="1:9">
      <c r="A43" s="1" t="s">
        <v>17</v>
      </c>
      <c r="B43" s="1">
        <v>2.1268062980443849E-3</v>
      </c>
      <c r="C43" s="1">
        <v>4.2631817564723782E-3</v>
      </c>
      <c r="D43" s="1">
        <v>0.4988776973478693</v>
      </c>
      <c r="E43" s="10">
        <v>0.62769139998773782</v>
      </c>
      <c r="F43" s="1">
        <v>-7.2563934768850348E-3</v>
      </c>
      <c r="G43" s="1">
        <v>1.1510006072973804E-2</v>
      </c>
      <c r="H43" s="1">
        <v>-7.2563934768850348E-3</v>
      </c>
      <c r="I43" s="1">
        <v>1.1510006072973804E-2</v>
      </c>
    </row>
    <row r="44" spans="1:9">
      <c r="A44" s="1" t="s">
        <v>63</v>
      </c>
      <c r="B44" s="1">
        <v>4.7386702579837736E-2</v>
      </c>
      <c r="C44" s="1">
        <v>0.26925052865563009</v>
      </c>
      <c r="D44" s="1">
        <v>0.1759948358001</v>
      </c>
      <c r="E44" s="10">
        <v>0.8634961591195166</v>
      </c>
      <c r="F44" s="1">
        <v>-0.54522971496921424</v>
      </c>
      <c r="G44" s="1">
        <v>0.6400031201288896</v>
      </c>
      <c r="H44" s="1">
        <v>-0.54522971496921424</v>
      </c>
      <c r="I44" s="1">
        <v>0.6400031201288896</v>
      </c>
    </row>
    <row r="45" spans="1:9">
      <c r="A45" s="1" t="s">
        <v>64</v>
      </c>
      <c r="B45" s="1">
        <v>-0.56911120282965344</v>
      </c>
      <c r="C45" s="1">
        <v>0.25647951730460955</v>
      </c>
      <c r="D45" s="1">
        <v>-2.2189343180716645</v>
      </c>
      <c r="E45" s="11">
        <v>4.8455629532786808E-2</v>
      </c>
      <c r="F45" s="1">
        <v>-1.133618813933241</v>
      </c>
      <c r="G45" s="1">
        <v>-4.6035917260659476E-3</v>
      </c>
      <c r="H45" s="1">
        <v>-1.133618813933241</v>
      </c>
      <c r="I45" s="1">
        <v>-4.6035917260659476E-3</v>
      </c>
    </row>
    <row r="46" spans="1:9">
      <c r="A46" s="1" t="s">
        <v>65</v>
      </c>
      <c r="B46" s="1">
        <v>0.35393125237318607</v>
      </c>
      <c r="C46" s="1">
        <v>0.29127970565035805</v>
      </c>
      <c r="D46" s="1">
        <v>1.2150906688914083</v>
      </c>
      <c r="E46" s="10">
        <v>0.24976896075292288</v>
      </c>
      <c r="F46" s="1">
        <v>-0.28717105680011873</v>
      </c>
      <c r="G46" s="1">
        <v>0.99503356154649092</v>
      </c>
      <c r="H46" s="1">
        <v>-0.28717105680011873</v>
      </c>
      <c r="I46" s="1">
        <v>0.99503356154649092</v>
      </c>
    </row>
    <row r="47" spans="1:9" ht="15.75" thickBot="1">
      <c r="A47" s="2" t="s">
        <v>66</v>
      </c>
      <c r="B47" s="2">
        <v>-0.48858621785444373</v>
      </c>
      <c r="C47" s="2">
        <v>0.30012979438290599</v>
      </c>
      <c r="D47" s="2">
        <v>-1.6279164114946374</v>
      </c>
      <c r="E47" s="12">
        <v>0.13182007150943703</v>
      </c>
      <c r="F47" s="2">
        <v>-1.1491674409814578</v>
      </c>
      <c r="G47" s="2">
        <v>0.17199500527257044</v>
      </c>
      <c r="H47" s="2">
        <v>-1.1491674409814578</v>
      </c>
      <c r="I47" s="2">
        <v>0.17199500527257044</v>
      </c>
    </row>
    <row r="49" spans="1:6">
      <c r="A49" t="s">
        <v>62</v>
      </c>
    </row>
    <row r="50" spans="1:6">
      <c r="A50" t="s">
        <v>6</v>
      </c>
    </row>
    <row r="51" spans="1:6" ht="15.75" thickBot="1"/>
    <row r="52" spans="1:6">
      <c r="A52" s="4" t="s">
        <v>7</v>
      </c>
      <c r="B52" s="4"/>
    </row>
    <row r="53" spans="1:6">
      <c r="A53" s="1" t="s">
        <v>8</v>
      </c>
      <c r="B53" s="1">
        <v>0.41469261198409557</v>
      </c>
    </row>
    <row r="54" spans="1:6">
      <c r="A54" s="1" t="s">
        <v>9</v>
      </c>
      <c r="B54" s="10">
        <v>0.17196996243419166</v>
      </c>
    </row>
    <row r="55" spans="1:6">
      <c r="A55" s="1" t="s">
        <v>10</v>
      </c>
      <c r="B55" s="1">
        <v>0.11282495975091963</v>
      </c>
    </row>
    <row r="56" spans="1:6">
      <c r="A56" s="1" t="s">
        <v>11</v>
      </c>
      <c r="B56" s="1">
        <v>1.7942593567317748E-2</v>
      </c>
    </row>
    <row r="57" spans="1:6" ht="15.75" thickBot="1">
      <c r="A57" s="2" t="s">
        <v>12</v>
      </c>
      <c r="B57" s="2">
        <v>16</v>
      </c>
    </row>
    <row r="59" spans="1:6" ht="15.75" thickBot="1">
      <c r="A59" t="s">
        <v>13</v>
      </c>
    </row>
    <row r="60" spans="1:6">
      <c r="A60" s="3"/>
      <c r="B60" s="3" t="s">
        <v>18</v>
      </c>
      <c r="C60" s="3" t="s">
        <v>19</v>
      </c>
      <c r="D60" s="3" t="s">
        <v>20</v>
      </c>
      <c r="E60" s="3" t="s">
        <v>21</v>
      </c>
      <c r="F60" s="3" t="s">
        <v>22</v>
      </c>
    </row>
    <row r="61" spans="1:6">
      <c r="A61" s="1" t="s">
        <v>14</v>
      </c>
      <c r="B61" s="1">
        <v>1</v>
      </c>
      <c r="C61" s="1">
        <v>9.3606278618879081E-4</v>
      </c>
      <c r="D61" s="1">
        <v>9.3606278618879081E-4</v>
      </c>
      <c r="E61" s="1">
        <v>2.9075991991260812</v>
      </c>
      <c r="F61" s="10">
        <v>0.11024194573708113</v>
      </c>
    </row>
    <row r="62" spans="1:6">
      <c r="A62" s="1" t="s">
        <v>15</v>
      </c>
      <c r="B62" s="1">
        <v>14</v>
      </c>
      <c r="C62" s="1">
        <v>4.5071132949073322E-3</v>
      </c>
      <c r="D62" s="1">
        <v>3.2193666392195229E-4</v>
      </c>
      <c r="E62" s="1"/>
      <c r="F62" s="1"/>
    </row>
    <row r="63" spans="1:6" ht="15.75" thickBot="1">
      <c r="A63" s="2" t="s">
        <v>16</v>
      </c>
      <c r="B63" s="2">
        <v>15</v>
      </c>
      <c r="C63" s="2">
        <v>5.443176081096123E-3</v>
      </c>
      <c r="D63" s="2"/>
      <c r="E63" s="2"/>
      <c r="F63" s="2"/>
    </row>
    <row r="65" spans="1:9">
      <c r="B65" t="s">
        <v>23</v>
      </c>
      <c r="C65" t="s">
        <v>11</v>
      </c>
      <c r="D65" t="s">
        <v>24</v>
      </c>
      <c r="E65" t="s">
        <v>25</v>
      </c>
      <c r="F65" t="s">
        <v>26</v>
      </c>
      <c r="G65" t="s">
        <v>27</v>
      </c>
      <c r="H65" t="s">
        <v>28</v>
      </c>
      <c r="I65" t="s">
        <v>29</v>
      </c>
    </row>
    <row r="66" spans="1:9">
      <c r="A66" t="s">
        <v>17</v>
      </c>
      <c r="B66">
        <v>1.8974236539232349E-3</v>
      </c>
      <c r="C66">
        <v>4.4857061520003037E-3</v>
      </c>
      <c r="D66">
        <v>0.42299330130599833</v>
      </c>
      <c r="E66" s="14">
        <v>0.67872560792184866</v>
      </c>
      <c r="F66">
        <v>-7.723459157032128E-3</v>
      </c>
      <c r="G66">
        <v>1.1518306464878598E-2</v>
      </c>
      <c r="H66">
        <v>-7.723459157032128E-3</v>
      </c>
      <c r="I66">
        <v>1.1518306464878598E-2</v>
      </c>
    </row>
    <row r="67" spans="1:9">
      <c r="A67" t="s">
        <v>63</v>
      </c>
      <c r="B67">
        <v>-0.43311054969043083</v>
      </c>
      <c r="C67">
        <v>0.25399869898170607</v>
      </c>
      <c r="D67">
        <v>-1.705168378526321</v>
      </c>
      <c r="E67" s="14">
        <v>0.11024194573708113</v>
      </c>
      <c r="F67">
        <v>-0.97788357632937151</v>
      </c>
      <c r="G67">
        <v>0.11166247694850984</v>
      </c>
      <c r="H67">
        <v>-0.97788357632937151</v>
      </c>
      <c r="I67">
        <v>0.11166247694850984</v>
      </c>
    </row>
    <row r="70" spans="1:9">
      <c r="A70" s="13" t="s">
        <v>57</v>
      </c>
    </row>
    <row r="71" spans="1:9">
      <c r="A71" t="s">
        <v>6</v>
      </c>
    </row>
    <row r="72" spans="1:9" ht="15.75" thickBot="1"/>
    <row r="73" spans="1:9">
      <c r="A73" s="4" t="s">
        <v>7</v>
      </c>
      <c r="B73" s="4"/>
    </row>
    <row r="74" spans="1:9">
      <c r="A74" s="1" t="s">
        <v>8</v>
      </c>
      <c r="B74" s="1">
        <v>0.61237243569579458</v>
      </c>
    </row>
    <row r="75" spans="1:9">
      <c r="A75" s="1" t="s">
        <v>9</v>
      </c>
      <c r="B75" s="10">
        <v>0.37500000000000011</v>
      </c>
    </row>
    <row r="76" spans="1:9">
      <c r="A76" s="1" t="s">
        <v>10</v>
      </c>
      <c r="B76" s="1">
        <v>-1.4999999999999996</v>
      </c>
    </row>
    <row r="77" spans="1:9">
      <c r="A77" s="1" t="s">
        <v>11</v>
      </c>
      <c r="B77" s="1">
        <v>2.0203050891044232E-2</v>
      </c>
    </row>
    <row r="78" spans="1:9" ht="15.75" thickBot="1">
      <c r="A78" s="2" t="s">
        <v>12</v>
      </c>
      <c r="B78" s="2">
        <v>5</v>
      </c>
    </row>
    <row r="80" spans="1:9" ht="15.75" thickBot="1">
      <c r="A80" t="s">
        <v>13</v>
      </c>
    </row>
    <row r="81" spans="1:9">
      <c r="A81" s="3"/>
      <c r="B81" s="3" t="s">
        <v>18</v>
      </c>
      <c r="C81" s="3" t="s">
        <v>19</v>
      </c>
      <c r="D81" s="3" t="s">
        <v>20</v>
      </c>
      <c r="E81" s="3" t="s">
        <v>21</v>
      </c>
      <c r="F81" s="3" t="s">
        <v>22</v>
      </c>
    </row>
    <row r="82" spans="1:9">
      <c r="A82" s="1" t="s">
        <v>14</v>
      </c>
      <c r="B82" s="1">
        <v>3</v>
      </c>
      <c r="C82" s="1">
        <v>2.44897959183674E-4</v>
      </c>
      <c r="D82" s="1">
        <v>8.1632653061224666E-5</v>
      </c>
      <c r="E82" s="1">
        <v>0.20000000000000009</v>
      </c>
      <c r="F82" s="10">
        <v>0.88863284533583031</v>
      </c>
    </row>
    <row r="83" spans="1:9">
      <c r="A83" s="1" t="s">
        <v>15</v>
      </c>
      <c r="B83" s="1">
        <v>1</v>
      </c>
      <c r="C83" s="1">
        <v>4.0816326530612311E-4</v>
      </c>
      <c r="D83" s="1">
        <v>4.0816326530612311E-4</v>
      </c>
      <c r="E83" s="1"/>
      <c r="F83" s="1"/>
    </row>
    <row r="84" spans="1:9" ht="15.75" thickBot="1">
      <c r="A84" s="2" t="s">
        <v>16</v>
      </c>
      <c r="B84" s="2">
        <v>4</v>
      </c>
      <c r="C84" s="2">
        <v>6.5306122448979711E-4</v>
      </c>
      <c r="D84" s="2"/>
      <c r="E84" s="2"/>
      <c r="F84" s="2"/>
    </row>
    <row r="85" spans="1:9" ht="15.75" thickBot="1"/>
    <row r="86" spans="1:9">
      <c r="A86" s="3"/>
      <c r="B86" s="3" t="s">
        <v>23</v>
      </c>
      <c r="C86" s="3" t="s">
        <v>11</v>
      </c>
      <c r="D86" s="3" t="s">
        <v>24</v>
      </c>
      <c r="E86" s="3" t="s">
        <v>25</v>
      </c>
      <c r="F86" s="3" t="s">
        <v>26</v>
      </c>
      <c r="G86" s="3" t="s">
        <v>27</v>
      </c>
      <c r="H86" s="3" t="s">
        <v>28</v>
      </c>
      <c r="I86" s="3" t="s">
        <v>29</v>
      </c>
    </row>
    <row r="87" spans="1:9">
      <c r="A87" s="1" t="s">
        <v>17</v>
      </c>
      <c r="B87" s="1">
        <v>1.4285714285714301E-2</v>
      </c>
      <c r="C87" s="1">
        <v>1.4285714285714299E-2</v>
      </c>
      <c r="D87" s="1">
        <v>1.0000000000000002</v>
      </c>
      <c r="E87" s="10">
        <v>0.49999999938275957</v>
      </c>
      <c r="F87" s="1">
        <v>-0.16723149619981431</v>
      </c>
      <c r="G87" s="1">
        <v>0.19580292477124289</v>
      </c>
      <c r="H87" s="1">
        <v>-0.16723149619981431</v>
      </c>
      <c r="I87" s="1">
        <v>0.19580292477124289</v>
      </c>
    </row>
    <row r="88" spans="1:9">
      <c r="A88" s="1" t="s">
        <v>63</v>
      </c>
      <c r="B88" s="1">
        <v>-3.8730468114811316</v>
      </c>
      <c r="C88" s="1">
        <v>5.1158292523895739</v>
      </c>
      <c r="D88" s="1">
        <v>-0.75707116488926096</v>
      </c>
      <c r="E88" s="10">
        <v>0.58746318426667155</v>
      </c>
      <c r="F88" s="1">
        <v>-68.875820676462652</v>
      </c>
      <c r="G88" s="1">
        <v>61.129727053500389</v>
      </c>
      <c r="H88" s="1">
        <v>-68.875820676462652</v>
      </c>
      <c r="I88" s="1">
        <v>61.129727053500389</v>
      </c>
    </row>
    <row r="89" spans="1:9">
      <c r="A89" s="1" t="s">
        <v>64</v>
      </c>
      <c r="B89" s="1">
        <v>-1.9573469387755105</v>
      </c>
      <c r="C89" s="1">
        <v>2.7681424041847804</v>
      </c>
      <c r="D89" s="1">
        <v>-0.70709763190523078</v>
      </c>
      <c r="E89" s="10">
        <v>0.60817733119791229</v>
      </c>
      <c r="F89" s="1">
        <v>-37.12993105917829</v>
      </c>
      <c r="G89" s="1">
        <v>33.215237181627273</v>
      </c>
      <c r="H89" s="1">
        <v>-37.12993105917829</v>
      </c>
      <c r="I89" s="1">
        <v>33.215237181627273</v>
      </c>
    </row>
    <row r="90" spans="1:9" ht="15.75" thickBot="1">
      <c r="A90" s="2" t="s">
        <v>65</v>
      </c>
      <c r="B90" s="2">
        <v>-0.98571428571428532</v>
      </c>
      <c r="C90" s="2">
        <v>1.707307224603607</v>
      </c>
      <c r="D90" s="2">
        <v>-0.57735026918962573</v>
      </c>
      <c r="E90" s="12">
        <v>0.66666666709270406</v>
      </c>
      <c r="F90" s="2">
        <v>-22.679109425342823</v>
      </c>
      <c r="G90" s="2">
        <v>20.707680853914255</v>
      </c>
      <c r="H90" s="2">
        <v>-22.679109425342823</v>
      </c>
      <c r="I90" s="2">
        <v>20.707680853914255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0"/>
  <sheetViews>
    <sheetView tabSelected="1" workbookViewId="0">
      <selection activeCell="G1" sqref="G1"/>
    </sheetView>
  </sheetViews>
  <sheetFormatPr defaultRowHeight="15"/>
  <cols>
    <col min="1" max="1" width="25.5703125" customWidth="1"/>
    <col min="2" max="2" width="14.5703125" customWidth="1"/>
    <col min="4" max="4" width="12.85546875" customWidth="1"/>
    <col min="5" max="6" width="13" customWidth="1"/>
    <col min="9" max="9" width="12.140625" customWidth="1"/>
    <col min="10" max="10" width="14.5703125" customWidth="1"/>
  </cols>
  <sheetData>
    <row r="1" spans="1:8">
      <c r="A1" s="6" t="s">
        <v>55</v>
      </c>
      <c r="B1" s="6" t="s">
        <v>1</v>
      </c>
      <c r="C1" s="6" t="s">
        <v>31</v>
      </c>
      <c r="D1" s="6" t="s">
        <v>4</v>
      </c>
      <c r="E1" s="6" t="s">
        <v>5</v>
      </c>
      <c r="F1" s="15" t="s">
        <v>68</v>
      </c>
      <c r="G1" s="5" t="s">
        <v>74</v>
      </c>
      <c r="H1" s="5" t="s">
        <v>73</v>
      </c>
    </row>
    <row r="2" spans="1:8">
      <c r="A2" s="6" t="s">
        <v>34</v>
      </c>
      <c r="B2" s="6">
        <v>9.6</v>
      </c>
      <c r="C2" s="6">
        <v>1996.87</v>
      </c>
      <c r="D2" s="6"/>
      <c r="E2" s="6"/>
      <c r="F2">
        <v>0</v>
      </c>
    </row>
    <row r="3" spans="1:8">
      <c r="A3" s="6" t="s">
        <v>35</v>
      </c>
      <c r="B3" s="6">
        <v>9.5</v>
      </c>
      <c r="C3" s="6">
        <v>1968.77</v>
      </c>
      <c r="D3" s="7">
        <f t="shared" ref="D3:E22" si="0">(B3-B2)/B2</f>
        <v>-1.041666666666663E-2</v>
      </c>
      <c r="E3" s="7">
        <f t="shared" si="0"/>
        <v>-1.4072022715549791E-2</v>
      </c>
      <c r="F3">
        <v>1</v>
      </c>
      <c r="G3">
        <v>0</v>
      </c>
      <c r="H3">
        <v>1</v>
      </c>
    </row>
    <row r="4" spans="1:8">
      <c r="A4" s="6" t="s">
        <v>36</v>
      </c>
      <c r="B4" s="6">
        <v>9.5</v>
      </c>
      <c r="C4" s="6">
        <v>1962.71</v>
      </c>
      <c r="D4" s="7">
        <f t="shared" si="0"/>
        <v>0</v>
      </c>
      <c r="E4" s="7">
        <f t="shared" si="0"/>
        <v>-3.0780639688739392E-3</v>
      </c>
      <c r="F4">
        <v>1</v>
      </c>
      <c r="G4">
        <v>0</v>
      </c>
      <c r="H4">
        <v>1</v>
      </c>
    </row>
    <row r="5" spans="1:8">
      <c r="A5" s="6" t="s">
        <v>37</v>
      </c>
      <c r="B5" s="6">
        <v>9.4499999999999993</v>
      </c>
      <c r="C5" s="6">
        <v>1952.69</v>
      </c>
      <c r="D5" s="7">
        <f t="shared" si="0"/>
        <v>-5.2631578947369166E-3</v>
      </c>
      <c r="E5" s="7">
        <f t="shared" si="0"/>
        <v>-5.1051861966362744E-3</v>
      </c>
      <c r="F5">
        <v>0</v>
      </c>
      <c r="G5">
        <v>0</v>
      </c>
      <c r="H5">
        <v>1</v>
      </c>
    </row>
    <row r="6" spans="1:8">
      <c r="A6" s="6" t="s">
        <v>38</v>
      </c>
      <c r="B6" s="6">
        <v>9.5</v>
      </c>
      <c r="C6" s="6">
        <v>1967.93</v>
      </c>
      <c r="D6" s="7">
        <f t="shared" si="0"/>
        <v>5.2910052910053662E-3</v>
      </c>
      <c r="E6" s="7">
        <f t="shared" si="0"/>
        <v>7.8046182445754364E-3</v>
      </c>
      <c r="F6">
        <v>0</v>
      </c>
      <c r="G6">
        <v>1</v>
      </c>
      <c r="H6">
        <v>0</v>
      </c>
    </row>
    <row r="7" spans="1:8">
      <c r="A7" s="6" t="s">
        <v>39</v>
      </c>
      <c r="B7" s="6">
        <v>9.9</v>
      </c>
      <c r="C7" s="6">
        <v>2011.58</v>
      </c>
      <c r="D7" s="7">
        <f t="shared" si="0"/>
        <v>4.2105263157894778E-2</v>
      </c>
      <c r="E7" s="7">
        <f t="shared" si="0"/>
        <v>2.218066699526907E-2</v>
      </c>
      <c r="F7">
        <v>1</v>
      </c>
      <c r="G7">
        <v>1</v>
      </c>
      <c r="H7">
        <v>0</v>
      </c>
    </row>
    <row r="8" spans="1:8">
      <c r="A8" s="6" t="s">
        <v>40</v>
      </c>
      <c r="B8" s="6">
        <v>9.99</v>
      </c>
      <c r="C8" s="6">
        <v>2044.03</v>
      </c>
      <c r="D8" s="7">
        <f t="shared" si="0"/>
        <v>9.0909090909090766E-3</v>
      </c>
      <c r="E8" s="7">
        <f t="shared" si="0"/>
        <v>1.6131598047306121E-2</v>
      </c>
      <c r="F8">
        <v>1</v>
      </c>
      <c r="G8">
        <v>1</v>
      </c>
      <c r="H8">
        <v>0</v>
      </c>
    </row>
    <row r="9" spans="1:8">
      <c r="A9" s="6" t="s">
        <v>41</v>
      </c>
      <c r="B9" s="6">
        <v>9.75</v>
      </c>
      <c r="C9" s="6">
        <v>2031.92</v>
      </c>
      <c r="D9" s="7">
        <f t="shared" si="0"/>
        <v>-2.4024024024024045E-2</v>
      </c>
      <c r="E9" s="7">
        <f t="shared" si="0"/>
        <v>-5.9245705787096571E-3</v>
      </c>
      <c r="F9">
        <v>1</v>
      </c>
      <c r="G9">
        <v>0</v>
      </c>
      <c r="H9">
        <v>1</v>
      </c>
    </row>
    <row r="10" spans="1:8">
      <c r="A10" s="6" t="s">
        <v>42</v>
      </c>
      <c r="B10" s="6">
        <v>9.9499999999999993</v>
      </c>
      <c r="C10" s="6">
        <v>2021.99</v>
      </c>
      <c r="D10" s="7">
        <f t="shared" si="0"/>
        <v>2.051282051282044E-2</v>
      </c>
      <c r="E10" s="7">
        <f t="shared" si="0"/>
        <v>-4.8870034253317369E-3</v>
      </c>
      <c r="F10">
        <v>0</v>
      </c>
      <c r="G10">
        <v>0</v>
      </c>
      <c r="H10">
        <v>1</v>
      </c>
    </row>
    <row r="11" spans="1:8">
      <c r="A11" s="6" t="s">
        <v>43</v>
      </c>
      <c r="B11" s="6">
        <v>9.99</v>
      </c>
      <c r="C11" s="6">
        <v>2017.06</v>
      </c>
      <c r="D11" s="7">
        <f t="shared" si="0"/>
        <v>4.020100502512656E-3</v>
      </c>
      <c r="E11" s="7">
        <f t="shared" si="0"/>
        <v>-2.438192078101308E-3</v>
      </c>
      <c r="F11">
        <v>1</v>
      </c>
      <c r="G11">
        <v>0</v>
      </c>
      <c r="H11">
        <v>1</v>
      </c>
    </row>
    <row r="12" spans="1:8">
      <c r="A12" s="6" t="s">
        <v>44</v>
      </c>
      <c r="B12" s="6">
        <v>9.7200000000000006</v>
      </c>
      <c r="C12" s="6">
        <v>2028.92</v>
      </c>
      <c r="D12" s="7">
        <f t="shared" si="0"/>
        <v>-2.7027027027026983E-2</v>
      </c>
      <c r="E12" s="7">
        <f t="shared" si="0"/>
        <v>5.8798449228085071E-3</v>
      </c>
      <c r="F12">
        <v>0</v>
      </c>
      <c r="G12">
        <v>1</v>
      </c>
      <c r="H12">
        <v>0</v>
      </c>
    </row>
    <row r="13" spans="1:8">
      <c r="A13" s="6" t="s">
        <v>45</v>
      </c>
      <c r="B13" s="6">
        <v>9.83</v>
      </c>
      <c r="C13" s="6">
        <v>2042.76</v>
      </c>
      <c r="D13" s="7">
        <f t="shared" si="0"/>
        <v>1.1316872427983481E-2</v>
      </c>
      <c r="E13" s="7">
        <f t="shared" si="0"/>
        <v>6.8213630897225701E-3</v>
      </c>
      <c r="F13">
        <v>1</v>
      </c>
      <c r="G13">
        <v>1</v>
      </c>
      <c r="H13">
        <v>0</v>
      </c>
    </row>
    <row r="14" spans="1:8">
      <c r="A14" s="6" t="s">
        <v>46</v>
      </c>
      <c r="B14" s="6">
        <v>9.8800000000000008</v>
      </c>
      <c r="C14" s="6">
        <v>2038.29</v>
      </c>
      <c r="D14" s="7">
        <f t="shared" si="0"/>
        <v>5.0864699898271323E-3</v>
      </c>
      <c r="E14" s="7">
        <f t="shared" si="0"/>
        <v>-2.1882159431357707E-3</v>
      </c>
      <c r="F14">
        <v>0</v>
      </c>
      <c r="G14">
        <v>0</v>
      </c>
      <c r="H14">
        <v>1</v>
      </c>
    </row>
    <row r="15" spans="1:8">
      <c r="A15" s="6" t="s">
        <v>47</v>
      </c>
      <c r="B15" s="6">
        <v>9.8000000000000007</v>
      </c>
      <c r="C15" s="6">
        <v>2058.77</v>
      </c>
      <c r="D15" s="7">
        <f t="shared" si="0"/>
        <v>-8.097165991902841E-3</v>
      </c>
      <c r="E15" s="7">
        <f t="shared" si="0"/>
        <v>1.0047637971044365E-2</v>
      </c>
      <c r="F15">
        <v>0</v>
      </c>
      <c r="G15">
        <v>1</v>
      </c>
      <c r="H15">
        <v>0</v>
      </c>
    </row>
    <row r="16" spans="1:8">
      <c r="A16" s="6" t="s">
        <v>48</v>
      </c>
      <c r="B16" s="6">
        <v>9.91</v>
      </c>
      <c r="C16" s="6">
        <v>2066.1799999999998</v>
      </c>
      <c r="D16" s="7">
        <f t="shared" si="0"/>
        <v>1.1224489795918309E-2</v>
      </c>
      <c r="E16" s="7">
        <f t="shared" si="0"/>
        <v>3.5992364372901559E-3</v>
      </c>
      <c r="F16">
        <v>1</v>
      </c>
      <c r="G16">
        <v>1</v>
      </c>
      <c r="H16">
        <v>0</v>
      </c>
    </row>
    <row r="17" spans="1:8">
      <c r="A17" s="6" t="s">
        <v>49</v>
      </c>
      <c r="B17" s="6">
        <v>9.8699999999999992</v>
      </c>
      <c r="C17" s="6">
        <v>2085.75</v>
      </c>
      <c r="D17" s="7">
        <f t="shared" si="0"/>
        <v>-4.0363269424824339E-3</v>
      </c>
      <c r="E17" s="7">
        <f t="shared" si="0"/>
        <v>9.4715852442672777E-3</v>
      </c>
      <c r="F17">
        <v>0</v>
      </c>
      <c r="G17">
        <v>1</v>
      </c>
      <c r="H17">
        <v>0</v>
      </c>
    </row>
    <row r="18" spans="1:8">
      <c r="A18" s="6" t="s">
        <v>50</v>
      </c>
      <c r="B18" s="6">
        <v>9.89</v>
      </c>
      <c r="C18" s="6">
        <v>2102.9699999999998</v>
      </c>
      <c r="D18" s="7">
        <f t="shared" si="0"/>
        <v>2.0263424518745035E-3</v>
      </c>
      <c r="E18" s="7">
        <f t="shared" si="0"/>
        <v>8.2560230133044716E-3</v>
      </c>
      <c r="F18">
        <v>0</v>
      </c>
      <c r="G18">
        <v>1</v>
      </c>
      <c r="H18">
        <v>0</v>
      </c>
    </row>
    <row r="19" spans="1:8">
      <c r="A19" s="6" t="s">
        <v>51</v>
      </c>
      <c r="B19" s="6">
        <v>9.77</v>
      </c>
      <c r="C19" s="6">
        <v>2098.15</v>
      </c>
      <c r="D19" s="7">
        <f t="shared" si="0"/>
        <v>-1.2133468149646207E-2</v>
      </c>
      <c r="E19" s="7">
        <f t="shared" si="0"/>
        <v>-2.2919965572498462E-3</v>
      </c>
      <c r="F19">
        <v>0</v>
      </c>
      <c r="G19">
        <v>0</v>
      </c>
      <c r="H19">
        <v>1</v>
      </c>
    </row>
    <row r="20" spans="1:8">
      <c r="A20" s="6" t="s">
        <v>52</v>
      </c>
      <c r="B20" s="6">
        <v>9.49</v>
      </c>
      <c r="C20" s="6">
        <v>2094.65</v>
      </c>
      <c r="D20" s="7">
        <f t="shared" si="0"/>
        <v>-2.8659160696008126E-2</v>
      </c>
      <c r="E20" s="7">
        <f t="shared" si="0"/>
        <v>-1.6681362152372327E-3</v>
      </c>
      <c r="F20">
        <v>1</v>
      </c>
      <c r="G20">
        <v>0</v>
      </c>
      <c r="H20">
        <v>1</v>
      </c>
    </row>
    <row r="21" spans="1:8">
      <c r="A21" s="6" t="s">
        <v>53</v>
      </c>
      <c r="B21" s="6">
        <v>9.7100000000000009</v>
      </c>
      <c r="C21" s="6">
        <v>2086.84</v>
      </c>
      <c r="D21" s="7">
        <f t="shared" si="0"/>
        <v>2.3182297154899962E-2</v>
      </c>
      <c r="E21" s="7">
        <f t="shared" si="0"/>
        <v>-3.7285465352206552E-3</v>
      </c>
      <c r="F21">
        <v>0</v>
      </c>
      <c r="G21">
        <v>0</v>
      </c>
      <c r="H21">
        <v>1</v>
      </c>
    </row>
    <row r="22" spans="1:8">
      <c r="A22" s="6" t="s">
        <v>54</v>
      </c>
      <c r="B22" s="6">
        <v>9.76</v>
      </c>
      <c r="C22" s="6">
        <v>2104.91</v>
      </c>
      <c r="D22" s="7">
        <f t="shared" si="0"/>
        <v>5.149330587023577E-3</v>
      </c>
      <c r="E22" s="7">
        <f t="shared" si="0"/>
        <v>8.6590251289028908E-3</v>
      </c>
      <c r="F22">
        <v>0</v>
      </c>
      <c r="G22">
        <v>1</v>
      </c>
      <c r="H22">
        <v>0</v>
      </c>
    </row>
    <row r="24" spans="1:8">
      <c r="A24" t="s">
        <v>6</v>
      </c>
    </row>
    <row r="25" spans="1:8" ht="15.75" thickBot="1"/>
    <row r="26" spans="1:8">
      <c r="A26" s="4" t="s">
        <v>7</v>
      </c>
      <c r="B26" s="4"/>
    </row>
    <row r="27" spans="1:8">
      <c r="A27" s="1" t="s">
        <v>8</v>
      </c>
      <c r="B27" s="1">
        <v>0.47202477057937053</v>
      </c>
    </row>
    <row r="28" spans="1:8">
      <c r="A28" s="1" t="s">
        <v>9</v>
      </c>
      <c r="B28" s="1">
        <v>0.22280738404050737</v>
      </c>
    </row>
    <row r="29" spans="1:8">
      <c r="A29" s="1" t="s">
        <v>10</v>
      </c>
      <c r="B29" s="1">
        <v>7.7083768548102505E-2</v>
      </c>
    </row>
    <row r="30" spans="1:8">
      <c r="A30" s="1" t="s">
        <v>11</v>
      </c>
      <c r="B30" s="1">
        <v>1.6557515274537051E-2</v>
      </c>
    </row>
    <row r="31" spans="1:8" ht="15.75" thickBot="1">
      <c r="A31" s="2" t="s">
        <v>12</v>
      </c>
      <c r="B31" s="2">
        <v>20</v>
      </c>
    </row>
    <row r="33" spans="1:9" ht="15.75" thickBot="1">
      <c r="A33" t="s">
        <v>13</v>
      </c>
    </row>
    <row r="34" spans="1:9">
      <c r="A34" s="3"/>
      <c r="B34" s="3" t="s">
        <v>18</v>
      </c>
      <c r="C34" s="3" t="s">
        <v>19</v>
      </c>
      <c r="D34" s="3" t="s">
        <v>20</v>
      </c>
      <c r="E34" s="3" t="s">
        <v>21</v>
      </c>
      <c r="F34" s="3" t="s">
        <v>22</v>
      </c>
    </row>
    <row r="35" spans="1:9">
      <c r="A35" s="1" t="s">
        <v>14</v>
      </c>
      <c r="B35" s="1">
        <v>3</v>
      </c>
      <c r="C35" s="1">
        <v>1.2575093570060267E-3</v>
      </c>
      <c r="D35" s="1">
        <v>4.1916978566867557E-4</v>
      </c>
      <c r="E35" s="1">
        <v>1.5289723857566526</v>
      </c>
      <c r="F35" s="10">
        <v>0.24538069516514649</v>
      </c>
    </row>
    <row r="36" spans="1:9">
      <c r="A36" s="1" t="s">
        <v>15</v>
      </c>
      <c r="B36" s="1">
        <v>16</v>
      </c>
      <c r="C36" s="1">
        <v>4.3864209930644443E-3</v>
      </c>
      <c r="D36" s="1">
        <v>2.7415131206652777E-4</v>
      </c>
      <c r="E36" s="1"/>
      <c r="F36" s="1"/>
    </row>
    <row r="37" spans="1:9" ht="15.75" thickBot="1">
      <c r="A37" s="2" t="s">
        <v>16</v>
      </c>
      <c r="B37" s="2">
        <v>19</v>
      </c>
      <c r="C37" s="2">
        <v>5.643930350070471E-3</v>
      </c>
      <c r="D37" s="2"/>
      <c r="E37" s="2"/>
      <c r="F37" s="2"/>
    </row>
    <row r="38" spans="1:9" ht="15.75" thickBot="1"/>
    <row r="39" spans="1:9" s="16" customFormat="1">
      <c r="A39" s="3"/>
      <c r="B39" s="3" t="s">
        <v>23</v>
      </c>
      <c r="C39" s="3" t="s">
        <v>11</v>
      </c>
      <c r="D39" s="3" t="s">
        <v>24</v>
      </c>
      <c r="E39" s="3" t="s">
        <v>25</v>
      </c>
      <c r="F39" s="3" t="s">
        <v>26</v>
      </c>
      <c r="G39" s="3" t="s">
        <v>27</v>
      </c>
      <c r="H39" s="3" t="s">
        <v>28</v>
      </c>
      <c r="I39" s="3" t="s">
        <v>29</v>
      </c>
    </row>
    <row r="40" spans="1:9" s="16" customFormat="1">
      <c r="A40" s="1" t="s">
        <v>17</v>
      </c>
      <c r="B40" s="1">
        <v>-6.5613919131933735E-4</v>
      </c>
      <c r="C40" s="1">
        <v>5.291542450672454E-3</v>
      </c>
      <c r="D40" s="1">
        <v>-0.12399771851701853</v>
      </c>
      <c r="E40" s="1">
        <v>0.90286148478181716</v>
      </c>
      <c r="F40" s="1">
        <v>-1.1873707999162018E-2</v>
      </c>
      <c r="G40" s="1">
        <v>1.0561429616523343E-2</v>
      </c>
      <c r="H40" s="1">
        <v>-1.1873707999162018E-2</v>
      </c>
      <c r="I40" s="1">
        <v>1.0561429616523343E-2</v>
      </c>
    </row>
    <row r="41" spans="1:9" s="16" customFormat="1">
      <c r="A41" s="1" t="s">
        <v>30</v>
      </c>
      <c r="B41" s="1">
        <v>0.37310392192204361</v>
      </c>
      <c r="C41" s="1">
        <v>0.60459457781225279</v>
      </c>
      <c r="D41" s="1">
        <v>0.6171142375641766</v>
      </c>
      <c r="E41" s="1">
        <v>0.54584189944594375</v>
      </c>
      <c r="F41" s="1">
        <v>-0.90857931896278932</v>
      </c>
      <c r="G41" s="1">
        <v>1.6547871628068764</v>
      </c>
      <c r="H41" s="1">
        <v>-0.90857931896278932</v>
      </c>
      <c r="I41" s="1">
        <v>1.6547871628068764</v>
      </c>
    </row>
    <row r="42" spans="1:9" s="16" customFormat="1">
      <c r="A42" s="1" t="s">
        <v>60</v>
      </c>
      <c r="B42" s="1">
        <v>-3.8700846962243778E-3</v>
      </c>
      <c r="C42" s="1">
        <v>9.0652357785691497E-3</v>
      </c>
      <c r="D42" s="1">
        <v>-0.42691495188393536</v>
      </c>
      <c r="E42" s="1">
        <v>0.67513041822980058</v>
      </c>
      <c r="F42" s="1">
        <v>-2.3087525934458022E-2</v>
      </c>
      <c r="G42" s="1">
        <v>1.5347356542009269E-2</v>
      </c>
      <c r="H42" s="1">
        <v>-2.3087525934458022E-2</v>
      </c>
      <c r="I42" s="1">
        <v>1.5347356542009269E-2</v>
      </c>
    </row>
    <row r="43" spans="1:9" s="16" customFormat="1" ht="15.75" thickBot="1">
      <c r="A43" s="2" t="s">
        <v>61</v>
      </c>
      <c r="B43" s="2">
        <v>0.75522445254956416</v>
      </c>
      <c r="C43" s="2">
        <v>0.71208002538311321</v>
      </c>
      <c r="D43" s="2">
        <v>1.0605892956247978</v>
      </c>
      <c r="E43" s="2">
        <v>0.30462486885638329</v>
      </c>
      <c r="F43" s="2">
        <v>-0.75431775671880108</v>
      </c>
      <c r="G43" s="2">
        <v>2.2647666618179292</v>
      </c>
      <c r="H43" s="2">
        <v>-0.75431775671880108</v>
      </c>
      <c r="I43" s="2">
        <v>2.2647666618179292</v>
      </c>
    </row>
    <row r="47" spans="1:9">
      <c r="A47" t="s">
        <v>69</v>
      </c>
    </row>
    <row r="48" spans="1:9" ht="15.75" thickBot="1"/>
    <row r="49" spans="1:3">
      <c r="A49" s="3" t="s">
        <v>70</v>
      </c>
      <c r="B49" s="3" t="s">
        <v>71</v>
      </c>
      <c r="C49" s="3" t="s">
        <v>72</v>
      </c>
    </row>
    <row r="50" spans="1:3">
      <c r="A50" s="1">
        <v>1</v>
      </c>
      <c r="B50" s="1">
        <v>-9.7765507520914292E-3</v>
      </c>
      <c r="C50" s="1">
        <v>-6.4011591457520042E-4</v>
      </c>
    </row>
    <row r="51" spans="1:3">
      <c r="A51" s="1">
        <v>2</v>
      </c>
      <c r="B51" s="1">
        <v>-7.9992908020628719E-3</v>
      </c>
      <c r="C51" s="1">
        <v>7.9992908020628719E-3</v>
      </c>
    </row>
    <row r="52" spans="1:3">
      <c r="A52" s="1">
        <v>3</v>
      </c>
      <c r="B52" s="1">
        <v>-2.5609041834266126E-3</v>
      </c>
      <c r="C52" s="1">
        <v>-2.702253711310304E-3</v>
      </c>
    </row>
    <row r="53" spans="1:3">
      <c r="A53" s="1">
        <v>4</v>
      </c>
      <c r="B53" s="1">
        <v>2.2557944848360933E-3</v>
      </c>
      <c r="C53" s="1">
        <v>3.0352108061692728E-3</v>
      </c>
    </row>
    <row r="54" spans="1:3">
      <c r="A54" s="1">
        <v>5</v>
      </c>
      <c r="B54" s="1">
        <v>2.2553989728382261E-2</v>
      </c>
      <c r="C54" s="1">
        <v>1.9551273429512517E-2</v>
      </c>
    </row>
    <row r="55" spans="1:3">
      <c r="A55" s="1">
        <v>6</v>
      </c>
      <c r="B55" s="1">
        <v>1.3675515914802563E-2</v>
      </c>
      <c r="C55" s="1">
        <v>-4.5846068238934862E-3</v>
      </c>
    </row>
    <row r="56" spans="1:3">
      <c r="A56" s="1">
        <v>7</v>
      </c>
      <c r="B56" s="1">
        <v>-1.1211084978061496E-2</v>
      </c>
      <c r="C56" s="1">
        <v>-1.2812939045962549E-2</v>
      </c>
    </row>
    <row r="57" spans="1:3">
      <c r="A57" s="1">
        <v>8</v>
      </c>
      <c r="B57" s="1">
        <v>-2.4794993357570693E-3</v>
      </c>
      <c r="C57" s="1">
        <v>2.2992319848577511E-2</v>
      </c>
    </row>
    <row r="58" spans="1:3">
      <c r="A58" s="1">
        <v>9</v>
      </c>
      <c r="B58" s="1">
        <v>-1.0959090836684348E-2</v>
      </c>
      <c r="C58" s="1">
        <v>1.4979191339197003E-2</v>
      </c>
    </row>
    <row r="59" spans="1:3">
      <c r="A59" s="1">
        <v>10</v>
      </c>
      <c r="B59" s="1">
        <v>1.5376540096739323E-3</v>
      </c>
      <c r="C59" s="1">
        <v>-2.8564681036700915E-2</v>
      </c>
    </row>
    <row r="60" spans="1:3">
      <c r="A60" s="1">
        <v>11</v>
      </c>
      <c r="B60" s="1">
        <v>7.6414072651688246E-3</v>
      </c>
      <c r="C60" s="1">
        <v>3.675465162814656E-3</v>
      </c>
    </row>
    <row r="61" spans="1:3">
      <c r="A61" s="1">
        <v>12</v>
      </c>
      <c r="B61" s="1">
        <v>-1.4725711417156368E-3</v>
      </c>
      <c r="C61" s="1">
        <v>6.5590411315427696E-3</v>
      </c>
    </row>
    <row r="62" spans="1:3">
      <c r="A62" s="1">
        <v>13</v>
      </c>
      <c r="B62" s="1">
        <v>3.0926739417301598E-3</v>
      </c>
      <c r="C62" s="1">
        <v>-1.1189839933633001E-2</v>
      </c>
    </row>
    <row r="63" spans="1:3">
      <c r="A63" s="1">
        <v>14</v>
      </c>
      <c r="B63" s="1">
        <v>5.4752237047186242E-3</v>
      </c>
      <c r="C63" s="1">
        <v>5.7492660911996852E-3</v>
      </c>
    </row>
    <row r="64" spans="1:3">
      <c r="A64" s="1">
        <v>15</v>
      </c>
      <c r="B64" s="1">
        <v>2.8777464101357418E-3</v>
      </c>
      <c r="C64" s="1">
        <v>-6.9140733526181757E-3</v>
      </c>
    </row>
    <row r="65" spans="1:3">
      <c r="A65" s="1">
        <v>16</v>
      </c>
      <c r="B65" s="1">
        <v>2.4242153744232098E-3</v>
      </c>
      <c r="C65" s="1">
        <v>-3.9787292254870633E-4</v>
      </c>
    </row>
    <row r="66" spans="1:3">
      <c r="A66" s="1">
        <v>17</v>
      </c>
      <c r="B66" s="1">
        <v>-1.5112920958610769E-3</v>
      </c>
      <c r="C66" s="1">
        <v>-1.062217605378513E-2</v>
      </c>
    </row>
    <row r="67" spans="1:3">
      <c r="A67" s="1">
        <v>18</v>
      </c>
      <c r="B67" s="1">
        <v>5.2576643443473948E-3</v>
      </c>
      <c r="C67" s="1">
        <v>-3.3916825040355522E-2</v>
      </c>
    </row>
    <row r="68" spans="1:3">
      <c r="A68" s="1">
        <v>19</v>
      </c>
      <c r="B68" s="1">
        <v>-2.0472745266790111E-3</v>
      </c>
      <c r="C68" s="1">
        <v>2.5229571681578973E-2</v>
      </c>
    </row>
    <row r="69" spans="1:3" ht="15.75" thickBot="1">
      <c r="A69" s="2">
        <v>20</v>
      </c>
      <c r="B69" s="2">
        <v>2.5745770442958602E-3</v>
      </c>
      <c r="C69" s="2">
        <v>2.5747535427277169E-3</v>
      </c>
    </row>
    <row r="71" spans="1:3">
      <c r="A71" t="s">
        <v>6</v>
      </c>
    </row>
    <row r="72" spans="1:3" ht="15.75" thickBot="1"/>
    <row r="73" spans="1:3">
      <c r="A73" s="4" t="s">
        <v>7</v>
      </c>
      <c r="B73" s="4"/>
    </row>
    <row r="74" spans="1:3">
      <c r="A74" s="1" t="s">
        <v>8</v>
      </c>
      <c r="B74" s="1">
        <v>0.22995435118200058</v>
      </c>
    </row>
    <row r="75" spans="1:3">
      <c r="A75" s="1" t="s">
        <v>9</v>
      </c>
      <c r="B75" s="10">
        <v>5.2879003627534851E-2</v>
      </c>
    </row>
    <row r="76" spans="1:3">
      <c r="A76" s="1" t="s">
        <v>10</v>
      </c>
      <c r="B76" s="1">
        <v>-0.11737052535746105</v>
      </c>
    </row>
    <row r="77" spans="1:3">
      <c r="A77" s="1" t="s">
        <v>11</v>
      </c>
      <c r="B77" s="1">
        <v>1.7732464306721429E-2</v>
      </c>
    </row>
    <row r="78" spans="1:3" ht="15.75" thickBot="1">
      <c r="A78" s="2" t="s">
        <v>12</v>
      </c>
      <c r="B78" s="2">
        <v>20</v>
      </c>
    </row>
    <row r="80" spans="1:3" ht="15.75" thickBot="1">
      <c r="A80" t="s">
        <v>13</v>
      </c>
    </row>
    <row r="81" spans="1:9">
      <c r="A81" s="3"/>
      <c r="B81" s="3" t="s">
        <v>18</v>
      </c>
      <c r="C81" s="3" t="s">
        <v>19</v>
      </c>
      <c r="D81" s="3" t="s">
        <v>20</v>
      </c>
      <c r="E81" s="3" t="s">
        <v>21</v>
      </c>
      <c r="F81" s="3" t="s">
        <v>22</v>
      </c>
    </row>
    <row r="82" spans="1:9">
      <c r="A82" s="1" t="s">
        <v>14</v>
      </c>
      <c r="B82" s="1">
        <v>3</v>
      </c>
      <c r="C82" s="1">
        <v>2.984454134549305E-4</v>
      </c>
      <c r="D82" s="1">
        <v>9.9481804484976836E-5</v>
      </c>
      <c r="E82" s="1">
        <v>0.47456611410321531</v>
      </c>
      <c r="F82" s="10">
        <v>0.70433414316161946</v>
      </c>
    </row>
    <row r="83" spans="1:9">
      <c r="A83" s="1" t="s">
        <v>15</v>
      </c>
      <c r="B83" s="1">
        <v>17</v>
      </c>
      <c r="C83" s="1">
        <v>5.3454849366155405E-3</v>
      </c>
      <c r="D83" s="1">
        <v>3.1444029038914944E-4</v>
      </c>
      <c r="E83" s="1"/>
      <c r="F83" s="1"/>
    </row>
    <row r="84" spans="1:9" ht="15.75" thickBot="1">
      <c r="A84" s="2" t="s">
        <v>16</v>
      </c>
      <c r="B84" s="2">
        <v>20</v>
      </c>
      <c r="C84" s="2">
        <v>5.643930350070471E-3</v>
      </c>
      <c r="D84" s="2"/>
      <c r="E84" s="2"/>
      <c r="F84" s="2"/>
    </row>
    <row r="85" spans="1:9" ht="15.75" thickBot="1"/>
    <row r="86" spans="1:9">
      <c r="A86" s="3"/>
      <c r="B86" s="3" t="s">
        <v>23</v>
      </c>
      <c r="C86" s="3" t="s">
        <v>11</v>
      </c>
      <c r="D86" s="3" t="s">
        <v>24</v>
      </c>
      <c r="E86" s="3" t="s">
        <v>25</v>
      </c>
      <c r="F86" s="3" t="s">
        <v>26</v>
      </c>
      <c r="G86" s="3" t="s">
        <v>27</v>
      </c>
      <c r="H86" s="3" t="s">
        <v>28</v>
      </c>
      <c r="I86" s="3" t="s">
        <v>29</v>
      </c>
    </row>
    <row r="87" spans="1:9">
      <c r="A87" s="1" t="s">
        <v>17</v>
      </c>
      <c r="B87" s="1">
        <v>-3.7580198544033584E-3</v>
      </c>
      <c r="C87" s="1">
        <v>6.8910740090021528E-3</v>
      </c>
      <c r="D87" s="1">
        <v>-0.54534603016802174</v>
      </c>
      <c r="E87" s="10">
        <v>0.59259948085503167</v>
      </c>
      <c r="F87" s="1">
        <v>-1.8296915014009603E-2</v>
      </c>
      <c r="G87" s="1">
        <v>1.0780875305202888E-2</v>
      </c>
      <c r="H87" s="1">
        <v>-1.8296915014009603E-2</v>
      </c>
      <c r="I87" s="1">
        <v>1.0780875305202888E-2</v>
      </c>
    </row>
    <row r="88" spans="1:9">
      <c r="A88" s="1" t="s">
        <v>30</v>
      </c>
      <c r="B88" s="1">
        <v>1.9770818546023727E-3</v>
      </c>
      <c r="C88" s="1">
        <v>8.0107108195540469E-3</v>
      </c>
      <c r="D88" s="1">
        <v>0.24680479662008772</v>
      </c>
      <c r="E88" s="10">
        <v>0.80801501374552498</v>
      </c>
      <c r="F88" s="1">
        <v>-1.4924040467879322E-2</v>
      </c>
      <c r="G88" s="1">
        <v>1.8878204177084069E-2</v>
      </c>
      <c r="H88" s="1">
        <v>-1.4924040467879322E-2</v>
      </c>
      <c r="I88" s="1">
        <v>1.8878204177084069E-2</v>
      </c>
    </row>
    <row r="89" spans="1:9">
      <c r="A89" s="1" t="s">
        <v>60</v>
      </c>
      <c r="B89" s="1">
        <v>7.6715563966820921E-3</v>
      </c>
      <c r="C89" s="1">
        <v>7.9705566277503536E-3</v>
      </c>
      <c r="D89" s="1">
        <v>0.96248690712173601</v>
      </c>
      <c r="E89" s="10">
        <v>0.34929693868387446</v>
      </c>
      <c r="F89" s="1">
        <v>-9.1448479871894563E-3</v>
      </c>
      <c r="G89" s="1">
        <v>2.4487960780553642E-2</v>
      </c>
      <c r="H89" s="1">
        <v>-9.1448479871894563E-3</v>
      </c>
      <c r="I89" s="1">
        <v>2.4487960780553642E-2</v>
      </c>
    </row>
    <row r="90" spans="1:9" ht="15.75" thickBot="1">
      <c r="A90" s="2" t="s">
        <v>61</v>
      </c>
      <c r="B90" s="2">
        <v>0</v>
      </c>
      <c r="C90" s="2">
        <v>0</v>
      </c>
      <c r="D90" s="2">
        <v>65535</v>
      </c>
      <c r="E90" s="12" t="e">
        <v>#NUM!</v>
      </c>
      <c r="F90" s="2">
        <v>0</v>
      </c>
      <c r="G90" s="2">
        <v>0</v>
      </c>
      <c r="H90" s="2">
        <v>0</v>
      </c>
      <c r="I90" s="2">
        <v>0</v>
      </c>
    </row>
    <row r="101" spans="1:6">
      <c r="A101" t="s">
        <v>6</v>
      </c>
    </row>
    <row r="102" spans="1:6" ht="15.75" thickBot="1"/>
    <row r="103" spans="1:6">
      <c r="A103" s="4" t="s">
        <v>7</v>
      </c>
      <c r="B103" s="4"/>
    </row>
    <row r="104" spans="1:6">
      <c r="A104" s="1" t="s">
        <v>8</v>
      </c>
      <c r="B104" s="1">
        <v>0.34248270899062372</v>
      </c>
    </row>
    <row r="105" spans="1:6">
      <c r="A105" s="1" t="s">
        <v>9</v>
      </c>
      <c r="B105" s="1">
        <v>0.11729440595755626</v>
      </c>
    </row>
    <row r="106" spans="1:6">
      <c r="A106" s="1" t="s">
        <v>10</v>
      </c>
      <c r="B106" s="1">
        <v>-4.5376840400378288E-2</v>
      </c>
    </row>
    <row r="107" spans="1:6">
      <c r="A107" s="1" t="s">
        <v>11</v>
      </c>
      <c r="B107" s="1">
        <v>0.17795898336387511</v>
      </c>
    </row>
    <row r="108" spans="1:6" ht="15.75" thickBot="1">
      <c r="A108" s="2" t="s">
        <v>12</v>
      </c>
      <c r="B108" s="2">
        <v>20</v>
      </c>
    </row>
    <row r="110" spans="1:6" ht="15.75" thickBot="1">
      <c r="A110" t="s">
        <v>13</v>
      </c>
    </row>
    <row r="111" spans="1:6">
      <c r="A111" s="3"/>
      <c r="B111" s="3" t="s">
        <v>18</v>
      </c>
      <c r="C111" s="3" t="s">
        <v>19</v>
      </c>
      <c r="D111" s="3" t="s">
        <v>20</v>
      </c>
      <c r="E111" s="3" t="s">
        <v>21</v>
      </c>
      <c r="F111" s="3" t="s">
        <v>22</v>
      </c>
    </row>
    <row r="112" spans="1:6">
      <c r="A112" s="1" t="s">
        <v>14</v>
      </c>
      <c r="B112" s="1">
        <v>3</v>
      </c>
      <c r="C112" s="1">
        <v>7.1540204081632752E-2</v>
      </c>
      <c r="D112" s="1">
        <v>2.3846734693877585E-2</v>
      </c>
      <c r="E112" s="1">
        <v>1.1294846859113581</v>
      </c>
      <c r="F112" s="1">
        <v>0.36680387267989611</v>
      </c>
    </row>
    <row r="113" spans="1:9">
      <c r="A113" s="1" t="s">
        <v>15</v>
      </c>
      <c r="B113" s="1">
        <v>17</v>
      </c>
      <c r="C113" s="1">
        <v>0.5383797959183676</v>
      </c>
      <c r="D113" s="1">
        <v>3.1669399759903974E-2</v>
      </c>
      <c r="E113" s="1"/>
      <c r="F113" s="1"/>
    </row>
    <row r="114" spans="1:9" ht="15.75" thickBot="1">
      <c r="A114" s="2" t="s">
        <v>16</v>
      </c>
      <c r="B114" s="2">
        <v>20</v>
      </c>
      <c r="C114" s="2">
        <v>0.60992000000000035</v>
      </c>
      <c r="D114" s="2"/>
      <c r="E114" s="2"/>
      <c r="F114" s="2"/>
    </row>
    <row r="115" spans="1:9" ht="15.75" thickBot="1"/>
    <row r="116" spans="1:9">
      <c r="A116" s="3"/>
      <c r="B116" s="3" t="s">
        <v>23</v>
      </c>
      <c r="C116" s="3" t="s">
        <v>11</v>
      </c>
      <c r="D116" s="3" t="s">
        <v>24</v>
      </c>
      <c r="E116" s="3" t="s">
        <v>25</v>
      </c>
      <c r="F116" s="3" t="s">
        <v>26</v>
      </c>
      <c r="G116" s="3" t="s">
        <v>27</v>
      </c>
      <c r="H116" s="3" t="s">
        <v>28</v>
      </c>
      <c r="I116" s="3" t="s">
        <v>29</v>
      </c>
    </row>
    <row r="117" spans="1:9">
      <c r="A117" s="1" t="s">
        <v>17</v>
      </c>
      <c r="B117" s="1">
        <v>9.6891020408163264</v>
      </c>
      <c r="C117" s="1">
        <v>6.9157253256808229E-2</v>
      </c>
      <c r="D117" s="1">
        <v>140.10247059461514</v>
      </c>
      <c r="E117" s="1">
        <v>1.7641778497900234E-27</v>
      </c>
      <c r="F117" s="1">
        <v>9.5431929919055793</v>
      </c>
      <c r="G117" s="1">
        <v>9.8350110897270735</v>
      </c>
      <c r="H117" s="1">
        <v>9.5431929919055793</v>
      </c>
      <c r="I117" s="1">
        <v>9.8350110897270735</v>
      </c>
    </row>
    <row r="118" spans="1:9">
      <c r="A118" s="1" t="s">
        <v>30</v>
      </c>
      <c r="B118" s="1">
        <v>1.9795918367347103E-2</v>
      </c>
      <c r="C118" s="1">
        <v>8.0393673931122636E-2</v>
      </c>
      <c r="D118" s="1">
        <v>0.24623726469208607</v>
      </c>
      <c r="E118" s="1">
        <v>0.80844712878107272</v>
      </c>
      <c r="F118" s="1">
        <v>-0.14981990570496068</v>
      </c>
      <c r="G118" s="1">
        <v>0.18941174243965486</v>
      </c>
      <c r="H118" s="1">
        <v>-0.14981990570496068</v>
      </c>
      <c r="I118" s="1">
        <v>0.18941174243965486</v>
      </c>
    </row>
    <row r="119" spans="1:9">
      <c r="A119" s="1" t="s">
        <v>60</v>
      </c>
      <c r="B119" s="1">
        <v>0.1199795918367348</v>
      </c>
      <c r="C119" s="1">
        <v>7.9990695584313001E-2</v>
      </c>
      <c r="D119" s="1">
        <v>1.4999193463728804</v>
      </c>
      <c r="E119" s="1">
        <v>0.15197776761543869</v>
      </c>
      <c r="F119" s="1">
        <v>-4.8786022249698038E-2</v>
      </c>
      <c r="G119" s="1">
        <v>0.28874520592316766</v>
      </c>
      <c r="H119" s="1">
        <v>-4.8786022249698038E-2</v>
      </c>
      <c r="I119" s="1">
        <v>0.28874520592316766</v>
      </c>
    </row>
    <row r="120" spans="1:9" ht="15.75" thickBot="1">
      <c r="A120" s="2" t="s">
        <v>61</v>
      </c>
      <c r="B120" s="2">
        <v>0</v>
      </c>
      <c r="C120" s="2">
        <v>0</v>
      </c>
      <c r="D120" s="2">
        <v>65535</v>
      </c>
      <c r="E120" s="2" t="e">
        <v>#NUM!</v>
      </c>
      <c r="F120" s="2">
        <v>0</v>
      </c>
      <c r="G120" s="2">
        <v>0</v>
      </c>
      <c r="H120" s="2">
        <v>0</v>
      </c>
      <c r="I120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данные модели</vt:lpstr>
      <vt:lpstr>линейная модель</vt:lpstr>
      <vt:lpstr>анализ авторегрессионной</vt:lpstr>
      <vt:lpstr>модель с лагом</vt:lpstr>
      <vt:lpstr>модель с фиктивн перемен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Quick</cp:lastModifiedBy>
  <dcterms:created xsi:type="dcterms:W3CDTF">2017-02-09T07:06:09Z</dcterms:created>
  <dcterms:modified xsi:type="dcterms:W3CDTF">2017-02-09T07:06:11Z</dcterms:modified>
</cp:coreProperties>
</file>