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<sst xmlns="http://schemas.openxmlformats.org/spreadsheetml/2006/main" count="104" uniqueCount="76">
  <si>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Показатели</t>
  </si>
  <si>
    <t>Базисный год</t>
  </si>
  <si>
    <t>Отчетный год</t>
  </si>
  <si>
    <t>Варианты</t>
  </si>
  <si>
    <t>Сумма (млн. руб.)</t>
  </si>
  <si>
    <t>I</t>
  </si>
  <si>
    <t>II</t>
  </si>
  <si>
    <t>III</t>
  </si>
  <si>
    <t>IV</t>
  </si>
  <si>
    <t>Сумма (тыс.</t>
  </si>
  <si>
    <t>руб.)</t>
  </si>
  <si>
    <t>Сумм а   (тыс.</t>
  </si>
  <si>
    <t>Налоги, возмещаемые через цену продукции (косвенные налоги) –всего:</t>
  </si>
  <si>
    <t>в т.ч. НДС и т.д.</t>
  </si>
  <si>
    <t>Налоги, возмещаемые через себестоимость, всего:</t>
  </si>
  <si>
    <t>в том числе:</t>
  </si>
  <si>
    <t>- Земельный налог</t>
  </si>
  <si>
    <t>-Транспортный налог -</t>
  </si>
  <si>
    <t>Отчисления на социальные нужды и т.д.</t>
  </si>
  <si>
    <t>5632</t>
  </si>
  <si>
    <t>453</t>
  </si>
  <si>
    <t>45</t>
  </si>
  <si>
    <t>5134</t>
  </si>
  <si>
    <t>6541</t>
  </si>
  <si>
    <t>664</t>
  </si>
  <si>
    <t>102</t>
  </si>
  <si>
    <t>5775</t>
  </si>
  <si>
    <t>4566</t>
  </si>
  <si>
    <t>563</t>
  </si>
  <si>
    <t>89</t>
  </si>
  <si>
    <t>3914</t>
  </si>
  <si>
    <t>Налоги, относимые на финансовые результаты – всего:</t>
  </si>
  <si>
    <t>- Налог на имущество и т.д.</t>
  </si>
  <si>
    <t>1252</t>
  </si>
  <si>
    <t>2254</t>
  </si>
  <si>
    <t>4012</t>
  </si>
  <si>
    <t>Налоги, возмещаемые за</t>
  </si>
  <si>
    <t>счет чистой прибыли – всего:</t>
  </si>
  <si>
    <t>- Налог на прибыль</t>
  </si>
  <si>
    <t>4862</t>
  </si>
  <si>
    <t>1969</t>
  </si>
  <si>
    <t>3193</t>
  </si>
  <si>
    <t>-Платежи за сверхнормативные</t>
  </si>
  <si>
    <t>150</t>
  </si>
  <si>
    <t>300</t>
  </si>
  <si>
    <t>360</t>
  </si>
  <si>
    <t>выбросы загрязняющих веществ в</t>
  </si>
  <si>
    <t>окружающую среду</t>
  </si>
  <si>
    <t>и т.д.</t>
  </si>
  <si>
    <t>Всего налоговые издержки</t>
  </si>
  <si>
    <t>?</t>
  </si>
  <si>
    <t>Сумма, тыс. руб.</t>
  </si>
  <si>
    <t>Уд. вес, %</t>
  </si>
  <si>
    <t>1</t>
  </si>
  <si>
    <t>2</t>
  </si>
  <si>
    <t>3</t>
  </si>
  <si>
    <t>4</t>
  </si>
  <si>
    <t>5</t>
  </si>
  <si>
    <t>6</t>
  </si>
  <si>
    <t>2 Налоги, возмещаемые через себестоимость, всего:</t>
  </si>
  <si>
    <t>-Транспортный налог</t>
  </si>
  <si>
    <t>4 Налоги, возмещаемые за счет чистой прибыли – всего:</t>
  </si>
  <si>
    <t>5 Всего налоговых издержек</t>
  </si>
  <si>
    <t>Темп роста, %</t>
  </si>
  <si>
    <t>3 Налоги, относимые на финансовые результаты – всего:</t>
  </si>
  <si>
    <t>1 Налоги, возмещаемые через цену продукции (косвенные налоги) – всего: в т.ч. НДС и т.д.</t>
  </si>
  <si>
    <t>-Платежи за сверхнормативные выбросы загрязняющих веществ в окружающую среду и т.д.</t>
  </si>
  <si>
    <t>-   Земельный налог</t>
  </si>
  <si>
    <t>-   Единый социальный налог и т.д.</t>
  </si>
  <si>
    <t>Базисный период</t>
  </si>
  <si>
    <t>Отчетный период</t>
  </si>
  <si>
    <t>Местный бюджет</t>
  </si>
  <si>
    <t>Итого:</t>
  </si>
  <si>
    <t>Уд.вес, %</t>
  </si>
  <si>
    <t xml:space="preserve">Федеральный бюджет </t>
  </si>
  <si>
    <t>Региональный бюджет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</si>
</sst>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1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9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 indent="4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4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168" fontId="2" fillId="0" borderId="10" xfId="0" applyNumberFormat="1" applyFont="1" applyBorder="1" applyAlignment="1">
      <alignment vertical="top" wrapText="1"/>
    </xf>
    <xf numFmtId="0" fontId="4" fillId="2" borderId="5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168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2" fontId="4" fillId="0" borderId="12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justify" vertical="top" wrapText="1"/>
    </xf>
    <xf numFmtId="168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6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B28" sqref="B20:B28"/>
    </sheetView>
  </sheetViews>
  <sheetFormatPr defaultColWidth="9.00390625" defaultRowHeight="12.75"/>
  <cols>
    <col min="1" max="1" width="44.375" style="0" customWidth="1"/>
    <col min="2" max="2" width="13.625" style="0" customWidth="1"/>
    <col min="3" max="3" width="9.125" style="46" customWidth="1"/>
  </cols>
  <sheetData>
    <row r="1" spans="1:6" ht="17.25" thickBot="1">
      <c r="A1" s="1"/>
      <c r="B1" s="17" t="s">
        <v>1</v>
      </c>
      <c r="C1" s="20" t="s">
        <v>2</v>
      </c>
      <c r="D1" s="19"/>
      <c r="E1" s="19"/>
      <c r="F1" s="21"/>
    </row>
    <row r="2" spans="1:6" ht="14.25" thickBot="1">
      <c r="A2" s="2"/>
      <c r="B2" s="18"/>
      <c r="C2" s="20" t="s">
        <v>3</v>
      </c>
      <c r="D2" s="19"/>
      <c r="E2" s="19"/>
      <c r="F2" s="21"/>
    </row>
    <row r="3" spans="1:6" ht="16.5" thickBot="1">
      <c r="A3" s="3" t="s">
        <v>0</v>
      </c>
      <c r="B3" s="22" t="s">
        <v>4</v>
      </c>
      <c r="C3" s="34" t="s">
        <v>5</v>
      </c>
      <c r="D3" s="6" t="s">
        <v>6</v>
      </c>
      <c r="E3" s="6" t="s">
        <v>7</v>
      </c>
      <c r="F3" s="6" t="s">
        <v>8</v>
      </c>
    </row>
    <row r="4" spans="1:6" ht="31.5">
      <c r="A4" s="4"/>
      <c r="B4" s="23"/>
      <c r="C4" s="35" t="s">
        <v>9</v>
      </c>
      <c r="D4" s="7" t="s">
        <v>9</v>
      </c>
      <c r="E4" s="7" t="s">
        <v>9</v>
      </c>
      <c r="F4" s="9" t="s">
        <v>11</v>
      </c>
    </row>
    <row r="5" spans="1:6" ht="16.5" thickBot="1">
      <c r="A5" s="5"/>
      <c r="B5" s="24"/>
      <c r="C5" s="36" t="s">
        <v>10</v>
      </c>
      <c r="D5" s="8" t="s">
        <v>10</v>
      </c>
      <c r="E5" s="8" t="s">
        <v>10</v>
      </c>
      <c r="F5" s="10" t="s">
        <v>10</v>
      </c>
    </row>
    <row r="6" spans="1:6" ht="31.5">
      <c r="A6" s="11" t="s">
        <v>12</v>
      </c>
      <c r="B6" s="17"/>
      <c r="C6" s="37"/>
      <c r="D6" s="14"/>
      <c r="E6" s="14"/>
      <c r="F6" s="14"/>
    </row>
    <row r="7" spans="1:6" ht="15.75">
      <c r="A7" s="12" t="s">
        <v>13</v>
      </c>
      <c r="B7" s="25"/>
      <c r="C7" s="38"/>
      <c r="D7" s="15"/>
      <c r="E7" s="15"/>
      <c r="F7" s="15"/>
    </row>
    <row r="8" spans="1:6" ht="15.75">
      <c r="A8" s="4"/>
      <c r="B8" s="25"/>
      <c r="C8" s="39">
        <v>6358</v>
      </c>
      <c r="D8" s="13">
        <v>7856</v>
      </c>
      <c r="E8" s="13">
        <v>9635</v>
      </c>
      <c r="F8" s="7">
        <v>6635</v>
      </c>
    </row>
    <row r="9" spans="1:6" ht="16.5" thickBot="1">
      <c r="A9" s="5"/>
      <c r="B9" s="18"/>
      <c r="C9" s="40">
        <v>6358</v>
      </c>
      <c r="D9" s="16">
        <v>7856</v>
      </c>
      <c r="E9" s="16">
        <v>9635</v>
      </c>
      <c r="F9" s="16">
        <v>6635</v>
      </c>
    </row>
    <row r="10" spans="1:6" ht="31.5">
      <c r="A10" s="26" t="s">
        <v>14</v>
      </c>
      <c r="B10" s="17"/>
      <c r="C10" s="41"/>
      <c r="D10" s="27"/>
      <c r="E10" s="27"/>
      <c r="F10" s="27"/>
    </row>
    <row r="11" spans="1:6" ht="15.75">
      <c r="A11" s="12" t="s">
        <v>15</v>
      </c>
      <c r="B11" s="25"/>
      <c r="C11" s="48">
        <v>4964</v>
      </c>
      <c r="D11" s="13" t="s">
        <v>19</v>
      </c>
      <c r="E11" s="13" t="s">
        <v>23</v>
      </c>
      <c r="F11" s="13" t="s">
        <v>27</v>
      </c>
    </row>
    <row r="12" spans="1:6" ht="15.75">
      <c r="A12" s="12" t="s">
        <v>16</v>
      </c>
      <c r="B12" s="25"/>
      <c r="C12" s="39"/>
      <c r="D12" s="13"/>
      <c r="E12" s="13"/>
      <c r="F12" s="13"/>
    </row>
    <row r="13" spans="1:6" ht="15.75">
      <c r="A13" s="12" t="s">
        <v>17</v>
      </c>
      <c r="B13" s="25"/>
      <c r="C13" s="48">
        <v>356</v>
      </c>
      <c r="D13" s="13" t="s">
        <v>20</v>
      </c>
      <c r="E13" s="13" t="s">
        <v>24</v>
      </c>
      <c r="F13" s="13" t="s">
        <v>28</v>
      </c>
    </row>
    <row r="14" spans="1:6" ht="31.5">
      <c r="A14" s="12" t="s">
        <v>18</v>
      </c>
      <c r="B14" s="25"/>
      <c r="C14" s="48">
        <v>52</v>
      </c>
      <c r="D14" s="13" t="s">
        <v>21</v>
      </c>
      <c r="E14" s="13" t="s">
        <v>25</v>
      </c>
      <c r="F14" s="13" t="s">
        <v>29</v>
      </c>
    </row>
    <row r="15" spans="1:6" ht="16.5" thickBot="1">
      <c r="A15" s="5"/>
      <c r="B15" s="18"/>
      <c r="C15" s="49">
        <v>4556</v>
      </c>
      <c r="D15" s="16" t="s">
        <v>22</v>
      </c>
      <c r="E15" s="16" t="s">
        <v>26</v>
      </c>
      <c r="F15" s="16" t="s">
        <v>30</v>
      </c>
    </row>
    <row r="16" spans="1:6" ht="31.5">
      <c r="A16" s="28" t="s">
        <v>31</v>
      </c>
      <c r="B16" s="17"/>
      <c r="C16" s="42"/>
      <c r="D16" s="29"/>
      <c r="E16" s="29"/>
      <c r="F16" s="29"/>
    </row>
    <row r="17" spans="1:6" ht="15.75">
      <c r="A17" s="12" t="s">
        <v>15</v>
      </c>
      <c r="B17" s="25"/>
      <c r="C17" s="48">
        <v>1557</v>
      </c>
      <c r="D17" s="13" t="s">
        <v>33</v>
      </c>
      <c r="E17" s="13" t="s">
        <v>34</v>
      </c>
      <c r="F17" s="13" t="s">
        <v>35</v>
      </c>
    </row>
    <row r="18" spans="1:6" ht="15.75">
      <c r="A18" s="12" t="s">
        <v>32</v>
      </c>
      <c r="B18" s="25"/>
      <c r="C18" s="39"/>
      <c r="D18" s="13"/>
      <c r="E18" s="13"/>
      <c r="F18" s="13"/>
    </row>
    <row r="19" spans="1:6" ht="16.5" thickBot="1">
      <c r="A19" s="5"/>
      <c r="B19" s="18"/>
      <c r="C19" s="49">
        <v>1557</v>
      </c>
      <c r="D19" s="16" t="s">
        <v>33</v>
      </c>
      <c r="E19" s="16" t="s">
        <v>34</v>
      </c>
      <c r="F19" s="16" t="s">
        <v>35</v>
      </c>
    </row>
    <row r="20" spans="1:6" ht="15.75">
      <c r="A20" s="12" t="s">
        <v>36</v>
      </c>
      <c r="B20" s="17"/>
      <c r="C20" s="43"/>
      <c r="D20" s="30"/>
      <c r="E20" s="30"/>
      <c r="F20" s="30"/>
    </row>
    <row r="21" spans="1:6" ht="15.75">
      <c r="A21" s="28" t="s">
        <v>37</v>
      </c>
      <c r="B21" s="25"/>
      <c r="C21" s="43"/>
      <c r="D21" s="30"/>
      <c r="E21" s="30"/>
      <c r="F21" s="30"/>
    </row>
    <row r="22" spans="1:6" ht="15.75">
      <c r="A22" s="12" t="s">
        <v>15</v>
      </c>
      <c r="B22" s="25"/>
      <c r="C22" s="43"/>
      <c r="D22" s="30"/>
      <c r="E22" s="30"/>
      <c r="F22" s="30"/>
    </row>
    <row r="23" spans="1:6" ht="15.75">
      <c r="A23" s="12" t="s">
        <v>38</v>
      </c>
      <c r="B23" s="25"/>
      <c r="C23" s="48">
        <v>3747</v>
      </c>
      <c r="D23" s="13" t="s">
        <v>39</v>
      </c>
      <c r="E23" s="13" t="s">
        <v>40</v>
      </c>
      <c r="F23" s="7" t="s">
        <v>41</v>
      </c>
    </row>
    <row r="24" spans="1:6" ht="15.75">
      <c r="A24" s="28" t="s">
        <v>42</v>
      </c>
      <c r="B24" s="25"/>
      <c r="C24" s="48">
        <v>120</v>
      </c>
      <c r="D24" s="13" t="s">
        <v>43</v>
      </c>
      <c r="E24" s="13" t="s">
        <v>44</v>
      </c>
      <c r="F24" s="13" t="s">
        <v>45</v>
      </c>
    </row>
    <row r="25" spans="1:6" ht="15.75">
      <c r="A25" s="28" t="s">
        <v>46</v>
      </c>
      <c r="B25" s="25"/>
      <c r="C25" s="43"/>
      <c r="D25" s="30"/>
      <c r="E25" s="30"/>
      <c r="F25" s="30"/>
    </row>
    <row r="26" spans="1:6" ht="15.75">
      <c r="A26" s="28" t="s">
        <v>47</v>
      </c>
      <c r="B26" s="25"/>
      <c r="C26" s="43"/>
      <c r="D26" s="30"/>
      <c r="E26" s="30"/>
      <c r="F26" s="30"/>
    </row>
    <row r="27" spans="1:6" ht="16.5" thickBot="1">
      <c r="A27" s="31" t="s">
        <v>48</v>
      </c>
      <c r="B27" s="18"/>
      <c r="C27" s="44"/>
      <c r="D27" s="32"/>
      <c r="E27" s="32"/>
      <c r="F27" s="32"/>
    </row>
    <row r="28" spans="1:6" ht="16.5" thickBot="1">
      <c r="A28" s="31" t="s">
        <v>49</v>
      </c>
      <c r="B28" s="32"/>
      <c r="C28" s="45" t="s">
        <v>50</v>
      </c>
      <c r="D28" s="33" t="s">
        <v>50</v>
      </c>
      <c r="E28" s="33" t="s">
        <v>50</v>
      </c>
      <c r="F28" s="16" t="s">
        <v>50</v>
      </c>
    </row>
  </sheetData>
  <mergeCells count="8">
    <mergeCell ref="B6:B9"/>
    <mergeCell ref="B10:B15"/>
    <mergeCell ref="B16:B19"/>
    <mergeCell ref="B20:B27"/>
    <mergeCell ref="B1:B2"/>
    <mergeCell ref="C1:F1"/>
    <mergeCell ref="C2:F2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1">
      <selection activeCell="F20" sqref="F20"/>
    </sheetView>
  </sheetViews>
  <sheetFormatPr defaultColWidth="9.00390625" defaultRowHeight="12.75"/>
  <cols>
    <col min="1" max="1" width="32.875" style="66" customWidth="1"/>
    <col min="2" max="2" width="11.875" style="53" customWidth="1"/>
    <col min="3" max="3" width="9.25390625" style="53" bestFit="1" customWidth="1"/>
    <col min="4" max="4" width="11.00390625" style="53" customWidth="1"/>
    <col min="5" max="5" width="11.125" style="53" customWidth="1"/>
    <col min="6" max="6" width="9.25390625" style="53" bestFit="1" customWidth="1"/>
    <col min="7" max="16384" width="9.125" style="53" customWidth="1"/>
  </cols>
  <sheetData>
    <row r="1" spans="1:6" ht="15.75">
      <c r="A1" s="51" t="s">
        <v>0</v>
      </c>
      <c r="B1" s="52" t="s">
        <v>1</v>
      </c>
      <c r="C1" s="52"/>
      <c r="D1" s="52" t="s">
        <v>2</v>
      </c>
      <c r="E1" s="52"/>
      <c r="F1" s="52" t="s">
        <v>63</v>
      </c>
    </row>
    <row r="2" spans="1:6" ht="31.5">
      <c r="A2" s="51"/>
      <c r="B2" s="54" t="s">
        <v>51</v>
      </c>
      <c r="C2" s="54" t="s">
        <v>52</v>
      </c>
      <c r="D2" s="54" t="s">
        <v>51</v>
      </c>
      <c r="E2" s="54" t="s">
        <v>52</v>
      </c>
      <c r="F2" s="52"/>
    </row>
    <row r="3" spans="1:6" ht="15.75">
      <c r="A3" s="55" t="s">
        <v>53</v>
      </c>
      <c r="B3" s="54" t="s">
        <v>54</v>
      </c>
      <c r="C3" s="54" t="s">
        <v>55</v>
      </c>
      <c r="D3" s="54" t="s">
        <v>56</v>
      </c>
      <c r="E3" s="54" t="s">
        <v>57</v>
      </c>
      <c r="F3" s="54" t="s">
        <v>58</v>
      </c>
    </row>
    <row r="4" spans="1:6" s="72" customFormat="1" ht="63">
      <c r="A4" s="68" t="s">
        <v>65</v>
      </c>
      <c r="B4" s="69"/>
      <c r="C4" s="71" t="e">
        <f>B4/$B$17*100</f>
        <v>#DIV/0!</v>
      </c>
      <c r="D4" s="69">
        <v>6358</v>
      </c>
      <c r="E4" s="71">
        <f>D4/$D$17*100</f>
        <v>37.967275767347424</v>
      </c>
      <c r="F4" s="70" t="e">
        <f>D4/B4*100</f>
        <v>#DIV/0!</v>
      </c>
    </row>
    <row r="5" spans="1:6" s="72" customFormat="1" ht="31.5">
      <c r="A5" s="73" t="s">
        <v>59</v>
      </c>
      <c r="B5" s="69"/>
      <c r="C5" s="71" t="e">
        <f>B5/$B$17*100</f>
        <v>#DIV/0!</v>
      </c>
      <c r="D5" s="69">
        <f>SUM(D7:D9)</f>
        <v>4964</v>
      </c>
      <c r="E5" s="71">
        <f>D5/$D$17*100</f>
        <v>29.64289979696644</v>
      </c>
      <c r="F5" s="70" t="e">
        <f>D5/B5*100</f>
        <v>#DIV/0!</v>
      </c>
    </row>
    <row r="6" spans="1:6" ht="15.75">
      <c r="A6" s="59" t="s">
        <v>15</v>
      </c>
      <c r="B6" s="60"/>
      <c r="C6" s="61"/>
      <c r="D6" s="60"/>
      <c r="E6" s="61"/>
      <c r="F6" s="61"/>
    </row>
    <row r="7" spans="1:6" ht="15.75">
      <c r="A7" s="62" t="s">
        <v>67</v>
      </c>
      <c r="B7" s="63"/>
      <c r="C7" s="67" t="e">
        <f>B7/$B$17*100</f>
        <v>#DIV/0!</v>
      </c>
      <c r="D7" s="63">
        <v>356</v>
      </c>
      <c r="E7" s="67">
        <f>D7/$D$17*100</f>
        <v>2.125880807356981</v>
      </c>
      <c r="F7" s="64" t="e">
        <f>D7/B7*100</f>
        <v>#DIV/0!</v>
      </c>
    </row>
    <row r="8" spans="1:6" ht="15.75">
      <c r="A8" s="58" t="s">
        <v>60</v>
      </c>
      <c r="B8" s="56"/>
      <c r="C8" s="57" t="e">
        <f>B8/$B$17*100</f>
        <v>#DIV/0!</v>
      </c>
      <c r="D8" s="56">
        <v>52</v>
      </c>
      <c r="E8" s="57">
        <f>D8/$D$17*100</f>
        <v>0.31052191568135673</v>
      </c>
      <c r="F8" s="64" t="e">
        <f>D8/B8*100</f>
        <v>#DIV/0!</v>
      </c>
    </row>
    <row r="9" spans="1:6" ht="31.5">
      <c r="A9" s="58" t="s">
        <v>68</v>
      </c>
      <c r="B9" s="56"/>
      <c r="C9" s="57" t="e">
        <f>B9/$B$17*100</f>
        <v>#DIV/0!</v>
      </c>
      <c r="D9" s="56">
        <v>4556</v>
      </c>
      <c r="E9" s="57">
        <f>D9/$D$17*100</f>
        <v>27.206497073928105</v>
      </c>
      <c r="F9" s="64" t="e">
        <f>D9/B9*100</f>
        <v>#DIV/0!</v>
      </c>
    </row>
    <row r="10" spans="1:6" s="72" customFormat="1" ht="47.25">
      <c r="A10" s="73" t="s">
        <v>64</v>
      </c>
      <c r="B10" s="69"/>
      <c r="C10" s="71" t="e">
        <f>B10/$B$17*100</f>
        <v>#DIV/0!</v>
      </c>
      <c r="D10" s="69">
        <f>SUM(D12)</f>
        <v>1557</v>
      </c>
      <c r="E10" s="71">
        <f>D10/$D$17*100</f>
        <v>9.29774274453601</v>
      </c>
      <c r="F10" s="70" t="e">
        <f>D10/B10*100</f>
        <v>#DIV/0!</v>
      </c>
    </row>
    <row r="11" spans="1:6" ht="15.75">
      <c r="A11" s="59" t="s">
        <v>15</v>
      </c>
      <c r="B11" s="60"/>
      <c r="C11" s="61"/>
      <c r="D11" s="60"/>
      <c r="E11" s="61"/>
      <c r="F11" s="61"/>
    </row>
    <row r="12" spans="1:6" ht="15.75">
      <c r="A12" s="65" t="s">
        <v>32</v>
      </c>
      <c r="B12" s="63"/>
      <c r="C12" s="67" t="e">
        <f>B12/$B$17*100</f>
        <v>#DIV/0!</v>
      </c>
      <c r="D12" s="63">
        <v>1557</v>
      </c>
      <c r="E12" s="67">
        <f>D12/$D$17*100</f>
        <v>9.29774274453601</v>
      </c>
      <c r="F12" s="64" t="e">
        <f>D12/B12*100</f>
        <v>#DIV/0!</v>
      </c>
    </row>
    <row r="13" spans="1:6" s="72" customFormat="1" ht="31.5">
      <c r="A13" s="73" t="s">
        <v>61</v>
      </c>
      <c r="B13" s="69"/>
      <c r="C13" s="71" t="e">
        <f>B13/$B$17*100</f>
        <v>#DIV/0!</v>
      </c>
      <c r="D13" s="69">
        <f>SUM(D15:D16)</f>
        <v>3867</v>
      </c>
      <c r="E13" s="71">
        <f>D13/$D$17*100</f>
        <v>23.092081691150128</v>
      </c>
      <c r="F13" s="70" t="e">
        <f>D13/B13*100</f>
        <v>#DIV/0!</v>
      </c>
    </row>
    <row r="14" spans="1:6" ht="15.75">
      <c r="A14" s="59" t="s">
        <v>15</v>
      </c>
      <c r="B14" s="60"/>
      <c r="C14" s="61"/>
      <c r="D14" s="60"/>
      <c r="E14" s="61"/>
      <c r="F14" s="61"/>
    </row>
    <row r="15" spans="1:6" ht="15.75">
      <c r="A15" s="65" t="s">
        <v>38</v>
      </c>
      <c r="B15" s="63"/>
      <c r="C15" s="67" t="e">
        <f>B15/$B$17*100</f>
        <v>#DIV/0!</v>
      </c>
      <c r="D15" s="63">
        <v>3747</v>
      </c>
      <c r="E15" s="67">
        <f>D15/$D$17*100</f>
        <v>22.37549265496238</v>
      </c>
      <c r="F15" s="64" t="e">
        <f>D15/B15*100</f>
        <v>#DIV/0!</v>
      </c>
    </row>
    <row r="16" spans="1:6" ht="63">
      <c r="A16" s="58" t="s">
        <v>66</v>
      </c>
      <c r="B16" s="56"/>
      <c r="C16" s="57" t="e">
        <f>B16/$B$17*100</f>
        <v>#DIV/0!</v>
      </c>
      <c r="D16" s="56">
        <v>120</v>
      </c>
      <c r="E16" s="57">
        <f>D16/$D$17*100</f>
        <v>0.7165890361877463</v>
      </c>
      <c r="F16" s="64" t="e">
        <f>D16/B16*100</f>
        <v>#DIV/0!</v>
      </c>
    </row>
    <row r="17" spans="1:6" s="72" customFormat="1" ht="15.75">
      <c r="A17" s="73" t="s">
        <v>62</v>
      </c>
      <c r="B17" s="69"/>
      <c r="C17" s="71" t="e">
        <f>B17/$B$17*100</f>
        <v>#DIV/0!</v>
      </c>
      <c r="D17" s="69">
        <f>D4+D5+D10+D13</f>
        <v>16746</v>
      </c>
      <c r="E17" s="71">
        <f>D17/$D$17*100</f>
        <v>100</v>
      </c>
      <c r="F17" s="70" t="e">
        <f>D17/B17*100</f>
        <v>#DIV/0!</v>
      </c>
    </row>
  </sheetData>
  <mergeCells count="4">
    <mergeCell ref="F1:F2"/>
    <mergeCell ref="A1:A2"/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28" sqref="A28"/>
    </sheetView>
  </sheetViews>
  <sheetFormatPr defaultColWidth="9.00390625" defaultRowHeight="12.75"/>
  <cols>
    <col min="1" max="1" width="32.875" style="0" customWidth="1"/>
    <col min="2" max="2" width="18.00390625" style="0" bestFit="1" customWidth="1"/>
    <col min="3" max="3" width="10.75390625" style="0" customWidth="1"/>
    <col min="4" max="4" width="18.00390625" style="0" bestFit="1" customWidth="1"/>
    <col min="5" max="5" width="11.125" style="0" customWidth="1"/>
    <col min="6" max="6" width="11.625" style="0" customWidth="1"/>
  </cols>
  <sheetData>
    <row r="1" spans="1:6" ht="18.75">
      <c r="A1" s="74" t="s">
        <v>0</v>
      </c>
      <c r="B1" s="75" t="s">
        <v>69</v>
      </c>
      <c r="C1" s="75"/>
      <c r="D1" s="76" t="s">
        <v>70</v>
      </c>
      <c r="E1" s="76"/>
      <c r="F1" s="80" t="s">
        <v>63</v>
      </c>
    </row>
    <row r="2" spans="1:6" ht="37.5">
      <c r="A2" s="74"/>
      <c r="B2" s="78" t="s">
        <v>51</v>
      </c>
      <c r="C2" s="77" t="s">
        <v>73</v>
      </c>
      <c r="D2" s="78" t="s">
        <v>51</v>
      </c>
      <c r="E2" s="77" t="s">
        <v>73</v>
      </c>
      <c r="F2" s="81"/>
    </row>
    <row r="3" spans="1:6" ht="18.75">
      <c r="A3" s="79" t="s">
        <v>74</v>
      </c>
      <c r="B3" s="47">
        <v>443489228</v>
      </c>
      <c r="C3" s="50">
        <f>B3/$B$6*100</f>
        <v>14.849381830766875</v>
      </c>
      <c r="D3" s="47">
        <v>576309109</v>
      </c>
      <c r="E3" s="50">
        <f>D3/$D$6*100</f>
        <v>15.777081124573467</v>
      </c>
      <c r="F3" s="50">
        <f>D3/B3*100</f>
        <v>129.94884038085362</v>
      </c>
    </row>
    <row r="4" spans="1:6" ht="18.75">
      <c r="A4" s="79" t="s">
        <v>75</v>
      </c>
      <c r="B4" s="47">
        <v>2543094544</v>
      </c>
      <c r="C4" s="50">
        <f>B4/$B$6*100</f>
        <v>85.15061816923313</v>
      </c>
      <c r="D4" s="47">
        <v>3076515545</v>
      </c>
      <c r="E4" s="50">
        <f>D4/$D$6*100</f>
        <v>84.22291887542653</v>
      </c>
      <c r="F4" s="50">
        <f>D4/B4*100</f>
        <v>120.9752721249989</v>
      </c>
    </row>
    <row r="5" spans="1:6" ht="18.75">
      <c r="A5" s="79" t="s">
        <v>71</v>
      </c>
      <c r="B5" s="47"/>
      <c r="C5" s="50">
        <f>B5/$B$6*100</f>
        <v>0</v>
      </c>
      <c r="D5" s="47"/>
      <c r="E5" s="50">
        <f>D5/$D$6*100</f>
        <v>0</v>
      </c>
      <c r="F5" s="50"/>
    </row>
    <row r="6" spans="1:6" ht="18.75">
      <c r="A6" s="79" t="s">
        <v>72</v>
      </c>
      <c r="B6" s="56">
        <f>SUM(B3:B5)</f>
        <v>2986583772</v>
      </c>
      <c r="C6" s="50">
        <f>B6/$B$6*100</f>
        <v>100</v>
      </c>
      <c r="D6" s="56">
        <f>SUM(D3:D5)</f>
        <v>3652824654</v>
      </c>
      <c r="E6" s="50">
        <f>D6/$D$6*100</f>
        <v>100</v>
      </c>
      <c r="F6" s="50">
        <f>D6/B6*100</f>
        <v>122.30779153915525</v>
      </c>
    </row>
  </sheetData>
  <mergeCells count="4">
    <mergeCell ref="F1:F2"/>
    <mergeCell ref="A1:A2"/>
    <mergeCell ref="B1:C1"/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Повелитель</dc:creator>
  <cp:keywords/>
  <dc:description/>
  <cp:lastModifiedBy>Повелитель</cp:lastModifiedBy>
  <dcterms:created xsi:type="dcterms:W3CDTF">2019-05-08T18:43:35Z</dcterms:created>
  <dcterms:modified xsi:type="dcterms:W3CDTF">2019-05-08T19:53:00Z</dcterms:modified>
  <cp:category/>
  <cp:version/>
  <cp:contentType/>
  <cp:contentStatus/>
</cp:coreProperties>
</file>